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11640" activeTab="0"/>
  </bookViews>
  <sheets>
    <sheet name="АУП и УВП" sheetId="1" r:id="rId1"/>
    <sheet name="Пед.паботники " sheetId="2" r:id="rId2"/>
  </sheets>
  <definedNames>
    <definedName name="Z_A1481CAE_E79E_4F3A_A0A9_793810FD403C_.wvu.Rows" localSheetId="0" hidden="1">'АУП и УВП'!$81:$84</definedName>
    <definedName name="Z_A1481CAE_E79E_4F3A_A0A9_793810FD403C_.wvu.Rows" localSheetId="1" hidden="1">'Пед.паботники '!$82:$85</definedName>
  </definedNames>
  <calcPr fullCalcOnLoad="1"/>
</workbook>
</file>

<file path=xl/sharedStrings.xml><?xml version="1.0" encoding="utf-8"?>
<sst xmlns="http://schemas.openxmlformats.org/spreadsheetml/2006/main" count="227" uniqueCount="116">
  <si>
    <t>ЭКР</t>
  </si>
  <si>
    <t>Наименование</t>
  </si>
  <si>
    <t>Всего</t>
  </si>
  <si>
    <t>1 Кв</t>
  </si>
  <si>
    <t>Январь</t>
  </si>
  <si>
    <t>Февраль</t>
  </si>
  <si>
    <t>Март</t>
  </si>
  <si>
    <t>2 Кв</t>
  </si>
  <si>
    <t>Апрель</t>
  </si>
  <si>
    <t>Май</t>
  </si>
  <si>
    <t>Июнь</t>
  </si>
  <si>
    <t>3 Кв</t>
  </si>
  <si>
    <t>Июль</t>
  </si>
  <si>
    <t>Август</t>
  </si>
  <si>
    <t>Сентябрь</t>
  </si>
  <si>
    <t>4 Кв</t>
  </si>
  <si>
    <t>Октябрь</t>
  </si>
  <si>
    <t>Прочие выплаты</t>
  </si>
  <si>
    <t>290</t>
  </si>
  <si>
    <t>Прочие расходы</t>
  </si>
  <si>
    <t>310</t>
  </si>
  <si>
    <t>340</t>
  </si>
  <si>
    <t>Увеличение стоимости материальных запасов</t>
  </si>
  <si>
    <t>Итого:</t>
  </si>
  <si>
    <t>Директор</t>
  </si>
  <si>
    <t>Проверил</t>
  </si>
  <si>
    <t>Заработная плата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</si>
  <si>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</si>
  <si>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</si>
  <si>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</si>
  <si>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</si>
  <si>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</si>
  <si>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</si>
  <si>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</si>
  <si>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</si>
  <si>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</si>
  <si>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</t>
  </si>
  <si>
    <t>ноябрь</t>
  </si>
  <si>
    <t>декабрь</t>
  </si>
  <si>
    <t>211*</t>
  </si>
  <si>
    <t>213*</t>
  </si>
  <si>
    <t>ИТОГО</t>
  </si>
  <si>
    <t>Ежемесячные компенсационные выплаты сотрудникам (работникам), находящимся в отпуске по уходу за ребенком до достижения им возраста 3 лет</t>
  </si>
  <si>
    <t>Оплата стоимости проезда работника, проживающего в районах Крайнего Севера и приравненных к ним местностях, в пределах территории Российской Федерации к месту использования отпуска и обратно любым видом транспорта (за исключением такси), в том числе личным, стоимости провоза багажа весом до 30 килограммов, а также стоимости проезда и провоза багажа к месту использования отпуска работника и обратно неработающим членам его семьи (мужу, жене, несовершеннолетним детям, фактически проживающим с работником)</t>
  </si>
  <si>
    <t>Услуги связи, в том числе:</t>
  </si>
  <si>
    <t>Оплата услуг местной и междугородней телефонной связи</t>
  </si>
  <si>
    <t>Оплата за почтовые отправления, телеграммы, конверты, марки</t>
  </si>
  <si>
    <t>Оплата за подключение к глобальной информационной сети Интернет, абонентская плата</t>
  </si>
  <si>
    <t>Расходы на оплату услуг организаций федеральной почтовой связи по доставке и пересылке заработной платы работников</t>
  </si>
  <si>
    <t>Транспортные услуги, в том числе:</t>
  </si>
  <si>
    <t>Работы, услуги по содержанию имущества, в том числе:</t>
  </si>
  <si>
    <t>Оплата труда лиц как состоящих, так и не состоящих в штате организации и привлекаемых для выполнения работ по договорам гражданско-правового характера (с учетом ЕСН) в части расходов, связанных с ремонтом оборудования, используемого работниками, воспитанниками</t>
  </si>
  <si>
    <t>Ремонт и обслуживание оргтехники, используемой работниками</t>
  </si>
  <si>
    <t>Ремонт и техническое обслуживание копировально-множительного оборудования, используемого работниками</t>
  </si>
  <si>
    <t>Ремонт и обслуживание музыкального оборудования и инструментов в части расходов, связанных с организацией деятельности работников, воспитанников</t>
  </si>
  <si>
    <t>Заправка и восстановление картриджей для оборудования, используемого работниками</t>
  </si>
  <si>
    <t>Текущий ремонт и техническое обслуживание оборудования, приборов и инвентаря, используемого работниками, воспитанниками</t>
  </si>
  <si>
    <t>Услуги по ремонту мебели, используемой воспитанниками, рабочего места работника</t>
  </si>
  <si>
    <t>Прочие работы, услуги, в том числе:</t>
  </si>
  <si>
    <t>Оплата труда лиц как состоящих, так и не состоящих в штате организации и привлекаемых для выполнения работ по договорам гражданско-правового характера (с учетом ЕСН), необходимых для организации деятельности работников, воспитанников</t>
  </si>
  <si>
    <t>Медицинский осмотр работников, лабораторные и функциональные исследования в связи с проведением медицинских осмотров</t>
  </si>
  <si>
    <t>Специальная оценка условий труда на рабочих местах</t>
  </si>
  <si>
    <t>Оплата за участие в семинарах, курсах повышения квалификации, конференциях и спортивных мероприятиях работников и переподготовка работников</t>
  </si>
  <si>
    <t>Приобретение и сопровождение программного обеспечения для организации деятельности работников</t>
  </si>
  <si>
    <t>Оплата услуг по реализации части программ с использованием сетевой формы организациями, осуществляющими образовательную деятельность, а также научными организациями, организациями культуры, физкультурно-спортивными и иными организациями, обладающими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соответствующей образовательной программой</t>
  </si>
  <si>
    <t>Услуги в области информационных технологий</t>
  </si>
  <si>
    <t>Нотариальные услуги</t>
  </si>
  <si>
    <t>Уплата налогов, государственной пошлины и сборов, разного рода платежей в бюджеты всех уровней</t>
  </si>
  <si>
    <t>Приобретение:</t>
  </si>
  <si>
    <t>Спортивного оборудования и инвентаря</t>
  </si>
  <si>
    <t>Музыкальных инструментов</t>
  </si>
  <si>
    <t>Средств связи и телекоммуникаций, необходимых для организации деятельности работников</t>
  </si>
  <si>
    <t>Наглядных и звуковых пособий (видеокассет, аудиокассет, слайдов и т.д.) и экспонатов</t>
  </si>
  <si>
    <t>Ноябрь</t>
  </si>
  <si>
    <t>Декабрь</t>
  </si>
  <si>
    <t>оплата проезда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</si>
  <si>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Арендная плата за пользование имуществом</t>
  </si>
  <si>
    <t>наем транспорта для проведения культурно-массовых и массовых физкультурно-спортивных мероприятий, олимпиад и других мероприятий с участием обучающихся</t>
  </si>
  <si>
    <t>уплата арендных платежей согласно договору аренды имущества</t>
  </si>
  <si>
    <t>расходы на проживание, организацию питания, оплата за участие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</si>
  <si>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оплата услуг по реализации части программ с использованием сетевой формы организациями, осуществляющими образовательную деятельность, а так же научными организациями, медицинскими организациями, организациями культуры, физкультурно-спортивными и иными организациями, обладающими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соотвествующей образовательной программой.</t>
  </si>
  <si>
    <t>питание детей (в случае невозможности приобретения услуг по его организации)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</si>
  <si>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Кубков, медалей, ценных подарков, свидетельств, грамот, дипломов обучающихся, медалей "За особые успехи в учении"</t>
  </si>
  <si>
    <t>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педагогических работников, обучающихся</t>
  </si>
  <si>
    <t>Мебели для учебных целей</t>
  </si>
  <si>
    <t>Средств вычислительной техники, копировально-множительной техники, необходимой для организации деятельности работников и обучающихся</t>
  </si>
  <si>
    <t>учебные расходы на приобретение материалов и предметов инвентаря для учебных и лабораторных занятий</t>
  </si>
  <si>
    <t>приобретение ГСМ для проведения культурно-массовых и массовых физкультурно-спортивных мероприятий детей</t>
  </si>
  <si>
    <t>приобретение служебной одежды и обуви для педагогических работников</t>
  </si>
  <si>
    <t>приобретение классных журналов</t>
  </si>
  <si>
    <t>канцелярские принадлежности в части расходов, связанных с организацией деятельности педагогических работников</t>
  </si>
  <si>
    <t>строительные материалы, необходимые для обучения по предмету  "Технология"</t>
  </si>
  <si>
    <t>бумага, химические реактивы, семена, ткани, необходимые для организации деятельности педагогических работников и обучающихся</t>
  </si>
  <si>
    <t>медикаменты, перевязочные средства в учебные классы</t>
  </si>
  <si>
    <t>справочная литература</t>
  </si>
  <si>
    <t xml:space="preserve">запасные части к вычислительной технике, исползуемой работниками и обучающимися </t>
  </si>
  <si>
    <t>запасные части к средствам связи, используемой педагогическими работниками и обучающимися</t>
  </si>
  <si>
    <t>дискеты, картриджи, тонеры для принтеров и множительной техники, используемые для организации деятельности педагогическими работниками и обучающимися</t>
  </si>
  <si>
    <t>Полевые сборы (продукты)</t>
  </si>
  <si>
    <t>Подписка и приобретение периодических изданий, необходимых для организации деятельности работников, расходы по доставке периодических изданий, необходимых для организации деятельности работников</t>
  </si>
  <si>
    <t>Приобретение (изготовление): бланков строгой отчетности, бланочной продукции, печатей, штампов ( аттестаты)</t>
  </si>
  <si>
    <t>Жалюзи</t>
  </si>
  <si>
    <t xml:space="preserve">  учебных пособий, художественной литературы для пополнения библиотечных фондов и т.д.</t>
  </si>
  <si>
    <t>оплата услуг по организации обучения сотрудников (пожарно-технический минимум, охрана труда, электробезопасность и т.д.)</t>
  </si>
  <si>
    <t>специальной спортивной обуви</t>
  </si>
  <si>
    <t>Оплата один раз в учебном году проезда к месту нахождения соответствующей организации, осуществляющей образовательную деятельность, и обратно работникам, успешно осваивающим имеющие государственную аккредитацию программы бакалавриата, программы специалитета или программы магистратуры по заочной форме обучения</t>
  </si>
  <si>
    <t>оплата один раз в учебном году проезда к месту нахождения образовательной организации и обратно в размере 50 процентов стоимости проезда работникам, осваивающим имеющие государственную аккредитацию образовательные программы среднего профессионального образования по заочной форме обучения</t>
  </si>
  <si>
    <r>
      <rPr>
        <b/>
        <sz val="12"/>
        <rFont val="Times New Roman"/>
        <family val="1"/>
      </rPr>
      <t>Суточные</t>
    </r>
    <r>
      <rPr>
        <sz val="12"/>
        <rFont val="Times New Roman"/>
        <family val="1"/>
      </rPr>
      <t xml:space="preserve"> при служебных командировках и по курсам повышения квалификации в части расходов,</t>
    </r>
  </si>
  <si>
    <r>
      <rPr>
        <b/>
        <sz val="12"/>
        <rFont val="Times New Roman"/>
        <family val="1"/>
      </rPr>
      <t>Транспортные расходы</t>
    </r>
    <r>
      <rPr>
        <sz val="12"/>
        <rFont val="Times New Roman"/>
        <family val="1"/>
      </rPr>
      <t xml:space="preserve"> по служебным командировкам - оплата проезда в части расходов, связанных с командированием работников;                                                          </t>
    </r>
    <r>
      <rPr>
        <b/>
        <sz val="12"/>
        <rFont val="Times New Roman"/>
        <family val="1"/>
      </rPr>
      <t>Расходы на проживание</t>
    </r>
    <r>
      <rPr>
        <sz val="12"/>
        <rFont val="Times New Roman"/>
        <family val="1"/>
      </rPr>
      <t xml:space="preserve"> по командировкам, курсам повышения квалификации работников</t>
    </r>
  </si>
  <si>
    <r>
      <rPr>
        <b/>
        <sz val="12"/>
        <rFont val="Times New Roman"/>
        <family val="1"/>
      </rPr>
      <t>транспортные расходы на доставку:</t>
    </r>
    <r>
      <rPr>
        <sz val="12"/>
        <rFont val="Times New Roman"/>
        <family val="1"/>
      </rPr>
      <t xml:space="preserve">
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работников, обучающихся;
спортивного оборудования и инвентаря;
мебели для учебных целей;
музыкальных инструментов;
средств вычислительной техники, копировально-множительной техники, связи и телекоммуникаций, необходимых для организации деятельности работников и обучающихся;
наглядных и звуковых пособий (видеокассет, аудиокассет, слайдов и т.д.) и экспонатов;
учебников
</t>
    </r>
  </si>
  <si>
    <t xml:space="preserve">приобретение ГСМ для проведения культурно-массовых и массовых физкультурно-спортивных мероприятий детей </t>
  </si>
  <si>
    <t>Учреждение   МБОУ Кривлякская СОШ №3</t>
  </si>
  <si>
    <t>БЛАНК РАСХОДОВ на 2022 год</t>
  </si>
  <si>
    <t>УЧЕБНИКИ</t>
  </si>
  <si>
    <t>Административный и учебно-вспомогательный персонал сумма для распределения ФМО - 91 825,99</t>
  </si>
  <si>
    <t>Педагогический персонал сумма для распределения ФМО -  1 095 359,02 в том числе учебники - 161 309,73, интернет - 298 400,4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</si>
</sst>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sz val="9"/>
      <color indexed="2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9"/>
      <color indexed="20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" fontId="28" fillId="6" borderId="10" xfId="0" applyNumberFormat="1" applyFont="1" applyFill="1" applyBorder="1" applyAlignment="1" applyProtection="1">
      <alignment horizontal="right" vertical="center" wrapText="1"/>
      <protection/>
    </xf>
    <xf numFmtId="4" fontId="26" fillId="0" borderId="10" xfId="0" applyNumberFormat="1" applyFont="1" applyBorder="1" applyAlignment="1" applyProtection="1">
      <alignment horizontal="right" vertical="center" wrapText="1"/>
      <protection locked="0"/>
    </xf>
    <xf numFmtId="4" fontId="21" fillId="0" borderId="0" xfId="0" applyNumberFormat="1" applyFont="1" applyFill="1" applyBorder="1" applyAlignment="1" applyProtection="1">
      <alignment vertical="center" wrapText="1"/>
      <protection/>
    </xf>
    <xf numFmtId="4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 horizontal="right" vertical="center" wrapText="1"/>
      <protection/>
    </xf>
    <xf numFmtId="4" fontId="2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21" fillId="6" borderId="10" xfId="0" applyNumberFormat="1" applyFont="1" applyFill="1" applyBorder="1" applyAlignment="1" applyProtection="1">
      <alignment horizontal="left" vertical="center" wrapText="1"/>
      <protection/>
    </xf>
    <xf numFmtId="4" fontId="29" fillId="6" borderId="10" xfId="0" applyNumberFormat="1" applyFont="1" applyFill="1" applyBorder="1" applyAlignment="1" applyProtection="1">
      <alignment vertical="center" wrapText="1"/>
      <protection/>
    </xf>
    <xf numFmtId="4" fontId="23" fillId="6" borderId="10" xfId="0" applyNumberFormat="1" applyFont="1" applyFill="1" applyBorder="1" applyAlignment="1" applyProtection="1">
      <alignment horizontal="right" vertical="center" wrapText="1"/>
      <protection/>
    </xf>
    <xf numFmtId="4" fontId="24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6" borderId="10" xfId="0" applyFill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0" fillId="6" borderId="10" xfId="0" applyFont="1" applyFill="1" applyBorder="1" applyAlignment="1" applyProtection="1">
      <alignment/>
      <protection/>
    </xf>
    <xf numFmtId="4" fontId="20" fillId="6" borderId="1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21" fillId="0" borderId="10" xfId="0" applyNumberFormat="1" applyFont="1" applyBorder="1" applyAlignment="1" applyProtection="1">
      <alignment horizontal="left" vertical="center" wrapText="1"/>
      <protection/>
    </xf>
    <xf numFmtId="4" fontId="32" fillId="0" borderId="10" xfId="0" applyNumberFormat="1" applyFont="1" applyBorder="1" applyAlignment="1" applyProtection="1">
      <alignment horizontal="center" vertical="center" wrapText="1"/>
      <protection/>
    </xf>
    <xf numFmtId="4" fontId="33" fillId="0" borderId="10" xfId="0" applyNumberFormat="1" applyFont="1" applyBorder="1" applyAlignment="1" applyProtection="1">
      <alignment horizontal="center" vertical="center" wrapText="1"/>
      <protection/>
    </xf>
    <xf numFmtId="4" fontId="32" fillId="6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3" fontId="32" fillId="11" borderId="10" xfId="0" applyNumberFormat="1" applyFont="1" applyFill="1" applyBorder="1" applyAlignment="1" applyProtection="1">
      <alignment horizontal="left" vertical="center" wrapText="1"/>
      <protection/>
    </xf>
    <xf numFmtId="4" fontId="32" fillId="11" borderId="10" xfId="0" applyNumberFormat="1" applyFont="1" applyFill="1" applyBorder="1" applyAlignment="1" applyProtection="1">
      <alignment vertical="center" wrapText="1"/>
      <protection/>
    </xf>
    <xf numFmtId="3" fontId="32" fillId="0" borderId="10" xfId="0" applyNumberFormat="1" applyFont="1" applyFill="1" applyBorder="1" applyAlignment="1" applyProtection="1">
      <alignment horizontal="left" vertical="center" wrapText="1"/>
      <protection/>
    </xf>
    <xf numFmtId="4" fontId="33" fillId="0" borderId="10" xfId="0" applyNumberFormat="1" applyFont="1" applyFill="1" applyBorder="1" applyAlignment="1" applyProtection="1">
      <alignment vertical="center" wrapText="1"/>
      <protection/>
    </xf>
    <xf numFmtId="4" fontId="33" fillId="0" borderId="10" xfId="0" applyNumberFormat="1" applyFont="1" applyBorder="1" applyAlignment="1" applyProtection="1">
      <alignment vertical="center" wrapText="1"/>
      <protection/>
    </xf>
    <xf numFmtId="3" fontId="32" fillId="25" borderId="10" xfId="0" applyNumberFormat="1" applyFont="1" applyFill="1" applyBorder="1" applyAlignment="1" applyProtection="1">
      <alignment horizontal="center" vertical="center" wrapText="1"/>
      <protection/>
    </xf>
    <xf numFmtId="4" fontId="33" fillId="25" borderId="10" xfId="0" applyNumberFormat="1" applyFont="1" applyFill="1" applyBorder="1" applyAlignment="1" applyProtection="1">
      <alignment vertical="center" wrapText="1"/>
      <protection/>
    </xf>
    <xf numFmtId="3" fontId="32" fillId="0" borderId="10" xfId="0" applyNumberFormat="1" applyFont="1" applyBorder="1" applyAlignment="1" applyProtection="1">
      <alignment horizontal="left" vertical="center" wrapText="1"/>
      <protection/>
    </xf>
    <xf numFmtId="0" fontId="33" fillId="26" borderId="10" xfId="0" applyFont="1" applyFill="1" applyBorder="1" applyAlignment="1">
      <alignment wrapText="1"/>
    </xf>
    <xf numFmtId="4" fontId="33" fillId="0" borderId="10" xfId="0" applyNumberFormat="1" applyFont="1" applyBorder="1" applyAlignment="1" applyProtection="1">
      <alignment horizontal="left" vertical="center" wrapText="1"/>
      <protection/>
    </xf>
    <xf numFmtId="4" fontId="33" fillId="26" borderId="10" xfId="0" applyNumberFormat="1" applyFont="1" applyFill="1" applyBorder="1" applyAlignment="1" applyProtection="1">
      <alignment vertical="center" wrapText="1"/>
      <protection/>
    </xf>
    <xf numFmtId="0" fontId="34" fillId="26" borderId="10" xfId="0" applyFont="1" applyFill="1" applyBorder="1" applyAlignment="1">
      <alignment wrapText="1"/>
    </xf>
    <xf numFmtId="4" fontId="32" fillId="11" borderId="10" xfId="0" applyNumberFormat="1" applyFont="1" applyFill="1" applyBorder="1" applyAlignment="1" applyProtection="1">
      <alignment horizontal="left" vertical="center" wrapText="1"/>
      <protection/>
    </xf>
    <xf numFmtId="4" fontId="32" fillId="0" borderId="10" xfId="0" applyNumberFormat="1" applyFont="1" applyBorder="1" applyAlignment="1" applyProtection="1">
      <alignment horizontal="left" vertical="center" wrapText="1"/>
      <protection/>
    </xf>
    <xf numFmtId="4" fontId="33" fillId="26" borderId="10" xfId="0" applyNumberFormat="1" applyFont="1" applyFill="1" applyBorder="1" applyAlignment="1" applyProtection="1">
      <alignment horizontal="left" vertical="center" wrapText="1"/>
      <protection/>
    </xf>
    <xf numFmtId="4" fontId="32" fillId="9" borderId="10" xfId="0" applyNumberFormat="1" applyFont="1" applyFill="1" applyBorder="1" applyAlignment="1" applyProtection="1">
      <alignment vertical="center" wrapText="1"/>
      <protection/>
    </xf>
    <xf numFmtId="176" fontId="32" fillId="14" borderId="10" xfId="0" applyNumberFormat="1" applyFont="1" applyFill="1" applyBorder="1" applyAlignment="1" applyProtection="1">
      <alignment horizontal="right" vertical="center" wrapText="1"/>
      <protection/>
    </xf>
    <xf numFmtId="176" fontId="32" fillId="6" borderId="10" xfId="0" applyNumberFormat="1" applyFont="1" applyFill="1" applyBorder="1" applyAlignment="1" applyProtection="1">
      <alignment horizontal="right" vertical="center" wrapText="1"/>
      <protection/>
    </xf>
    <xf numFmtId="176" fontId="32" fillId="11" borderId="10" xfId="0" applyNumberFormat="1" applyFont="1" applyFill="1" applyBorder="1" applyAlignment="1" applyProtection="1">
      <alignment horizontal="right" vertical="center" wrapText="1"/>
      <protection/>
    </xf>
    <xf numFmtId="176" fontId="33" fillId="6" borderId="10" xfId="0" applyNumberFormat="1" applyFont="1" applyFill="1" applyBorder="1" applyAlignment="1" applyProtection="1">
      <alignment horizontal="right" vertical="center" wrapText="1"/>
      <protection/>
    </xf>
    <xf numFmtId="176" fontId="3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33" fillId="0" borderId="10" xfId="0" applyNumberFormat="1" applyFont="1" applyBorder="1" applyAlignment="1" applyProtection="1">
      <alignment horizontal="center" vertical="center"/>
      <protection locked="0"/>
    </xf>
    <xf numFmtId="176" fontId="33" fillId="25" borderId="10" xfId="0" applyNumberFormat="1" applyFont="1" applyFill="1" applyBorder="1" applyAlignment="1" applyProtection="1">
      <alignment horizontal="right" vertical="center" wrapText="1"/>
      <protection locked="0"/>
    </xf>
    <xf numFmtId="176" fontId="33" fillId="25" borderId="10" xfId="0" applyNumberFormat="1" applyFont="1" applyFill="1" applyBorder="1" applyAlignment="1" applyProtection="1">
      <alignment horizontal="center" vertical="center"/>
      <protection locked="0"/>
    </xf>
    <xf numFmtId="176" fontId="32" fillId="11" borderId="10" xfId="0" applyNumberFormat="1" applyFont="1" applyFill="1" applyBorder="1" applyAlignment="1" applyProtection="1">
      <alignment horizontal="center" vertical="center" wrapText="1"/>
      <protection/>
    </xf>
    <xf numFmtId="176" fontId="33" fillId="0" borderId="10" xfId="0" applyNumberFormat="1" applyFont="1" applyBorder="1" applyAlignment="1" applyProtection="1">
      <alignment horizontal="right" vertical="center" wrapText="1"/>
      <protection locked="0"/>
    </xf>
    <xf numFmtId="176" fontId="33" fillId="11" borderId="10" xfId="0" applyNumberFormat="1" applyFont="1" applyFill="1" applyBorder="1" applyAlignment="1" applyProtection="1">
      <alignment horizontal="right" vertical="center" wrapText="1"/>
      <protection/>
    </xf>
    <xf numFmtId="176" fontId="32" fillId="9" borderId="10" xfId="0" applyNumberFormat="1" applyFont="1" applyFill="1" applyBorder="1" applyAlignment="1" applyProtection="1">
      <alignment horizontal="right" vertical="center" wrapText="1"/>
      <protection/>
    </xf>
    <xf numFmtId="0" fontId="33" fillId="26" borderId="10" xfId="0" applyFont="1" applyFill="1" applyBorder="1" applyAlignment="1">
      <alignment horizontal="left" vertical="center" wrapText="1"/>
    </xf>
    <xf numFmtId="3" fontId="32" fillId="27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35" fillId="26" borderId="11" xfId="0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86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C34" sqref="C34"/>
    </sheetView>
  </sheetViews>
  <sheetFormatPr defaultColWidth="9.140625" defaultRowHeight="12.75"/>
  <cols>
    <col min="1" max="1" width="4.8515625" style="25" customWidth="1"/>
    <col min="2" max="2" width="72.8515625" style="1" customWidth="1"/>
    <col min="3" max="3" width="16.28125" style="1" customWidth="1"/>
    <col min="4" max="4" width="9.421875" style="1" customWidth="1"/>
    <col min="5" max="6" width="14.28125" style="1" customWidth="1"/>
    <col min="7" max="7" width="14.8515625" style="1" customWidth="1"/>
    <col min="8" max="8" width="11.140625" style="1" customWidth="1"/>
    <col min="9" max="9" width="15.421875" style="1" customWidth="1"/>
    <col min="10" max="11" width="15.7109375" style="1" customWidth="1"/>
    <col min="12" max="12" width="11.8515625" style="1" customWidth="1"/>
    <col min="13" max="13" width="12.7109375" style="1" customWidth="1"/>
    <col min="14" max="14" width="12.57421875" style="1" customWidth="1"/>
    <col min="15" max="15" width="17.28125" style="1" customWidth="1"/>
    <col min="16" max="16" width="16.140625" style="1" customWidth="1"/>
    <col min="17" max="17" width="16.00390625" style="1" customWidth="1"/>
    <col min="18" max="18" width="18.140625" style="1" customWidth="1"/>
    <col min="19" max="19" width="16.421875" style="1" customWidth="1"/>
    <col min="20" max="16384" width="9.140625" style="1" customWidth="1"/>
  </cols>
  <sheetData>
    <row r="1" spans="1:17" ht="17.25" customHeight="1">
      <c r="A1" s="61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.75" customHeight="1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38.25" customHeight="1">
      <c r="A3" s="63" t="s">
        <v>114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9" s="2" customFormat="1" ht="15.75" customHeight="1">
      <c r="A4" s="27" t="s">
        <v>0</v>
      </c>
      <c r="B4" s="28" t="s">
        <v>1</v>
      </c>
      <c r="C4" s="27" t="s">
        <v>2</v>
      </c>
      <c r="D4" s="29" t="s">
        <v>3</v>
      </c>
      <c r="E4" s="27" t="s">
        <v>4</v>
      </c>
      <c r="F4" s="27" t="s">
        <v>5</v>
      </c>
      <c r="G4" s="27" t="s">
        <v>6</v>
      </c>
      <c r="H4" s="29" t="s">
        <v>7</v>
      </c>
      <c r="I4" s="27" t="s">
        <v>8</v>
      </c>
      <c r="J4" s="27" t="s">
        <v>9</v>
      </c>
      <c r="K4" s="27" t="s">
        <v>10</v>
      </c>
      <c r="L4" s="29" t="s">
        <v>11</v>
      </c>
      <c r="M4" s="27" t="s">
        <v>12</v>
      </c>
      <c r="N4" s="27" t="s">
        <v>13</v>
      </c>
      <c r="O4" s="27" t="s">
        <v>14</v>
      </c>
      <c r="P4" s="29" t="s">
        <v>15</v>
      </c>
      <c r="Q4" s="27" t="s">
        <v>16</v>
      </c>
      <c r="R4" s="30" t="s">
        <v>73</v>
      </c>
      <c r="S4" s="30" t="s">
        <v>74</v>
      </c>
    </row>
    <row r="5" spans="1:19" s="2" customFormat="1" ht="15.75" customHeight="1">
      <c r="A5" s="27"/>
      <c r="B5" s="28"/>
      <c r="C5" s="27"/>
      <c r="D5" s="29"/>
      <c r="E5" s="27"/>
      <c r="F5" s="27"/>
      <c r="G5" s="27"/>
      <c r="H5" s="29"/>
      <c r="I5" s="27"/>
      <c r="J5" s="27"/>
      <c r="K5" s="27"/>
      <c r="L5" s="29"/>
      <c r="M5" s="27"/>
      <c r="N5" s="27"/>
      <c r="O5" s="27"/>
      <c r="P5" s="29"/>
      <c r="Q5" s="27"/>
      <c r="R5" s="30"/>
      <c r="S5" s="30"/>
    </row>
    <row r="6" spans="1:19" s="3" customFormat="1" ht="15" customHeight="1">
      <c r="A6" s="31">
        <v>212</v>
      </c>
      <c r="B6" s="32" t="s">
        <v>17</v>
      </c>
      <c r="C6" s="47">
        <f aca="true" t="shared" si="0" ref="C6:C30">D6+H6+L6+P6</f>
        <v>1925.99</v>
      </c>
      <c r="D6" s="48">
        <f aca="true" t="shared" si="1" ref="D6:D30">SUM(E6:G6)</f>
        <v>0</v>
      </c>
      <c r="E6" s="49">
        <f>E7+E8</f>
        <v>0</v>
      </c>
      <c r="F6" s="49">
        <f>F7+F8</f>
        <v>0</v>
      </c>
      <c r="G6" s="49">
        <f>G7+G8</f>
        <v>0</v>
      </c>
      <c r="H6" s="48">
        <f aca="true" t="shared" si="2" ref="H6:H30">SUM(I6:K6)</f>
        <v>0</v>
      </c>
      <c r="I6" s="49">
        <f>I7+I8</f>
        <v>0</v>
      </c>
      <c r="J6" s="49">
        <f>J7+J8</f>
        <v>0</v>
      </c>
      <c r="K6" s="49">
        <f>K7+K8</f>
        <v>0</v>
      </c>
      <c r="L6" s="48">
        <f aca="true" t="shared" si="3" ref="L6:L30">SUM(M6:O6)</f>
        <v>1925.99</v>
      </c>
      <c r="M6" s="49">
        <f>M7+M8</f>
        <v>0</v>
      </c>
      <c r="N6" s="49">
        <f>N7+N8</f>
        <v>1925.99</v>
      </c>
      <c r="O6" s="49">
        <f>O7+O8</f>
        <v>0</v>
      </c>
      <c r="P6" s="48">
        <f>SUM(Q6:S6)</f>
        <v>0</v>
      </c>
      <c r="Q6" s="49">
        <f>Q7+Q8</f>
        <v>0</v>
      </c>
      <c r="R6" s="49">
        <f>R7+R8</f>
        <v>0</v>
      </c>
      <c r="S6" s="49">
        <f>S7+S8</f>
        <v>0</v>
      </c>
    </row>
    <row r="7" spans="1:19" s="3" customFormat="1" ht="54.75" customHeight="1">
      <c r="A7" s="33"/>
      <c r="B7" s="34" t="s">
        <v>107</v>
      </c>
      <c r="C7" s="47">
        <f t="shared" si="0"/>
        <v>1925.99</v>
      </c>
      <c r="D7" s="50">
        <f>SUM(E7:G7)</f>
        <v>0</v>
      </c>
      <c r="E7" s="51"/>
      <c r="F7" s="51"/>
      <c r="G7" s="51"/>
      <c r="H7" s="50">
        <f t="shared" si="2"/>
        <v>0</v>
      </c>
      <c r="I7" s="51"/>
      <c r="J7" s="51"/>
      <c r="K7" s="51"/>
      <c r="L7" s="50">
        <f t="shared" si="3"/>
        <v>1925.99</v>
      </c>
      <c r="M7" s="51"/>
      <c r="N7" s="51">
        <v>1925.99</v>
      </c>
      <c r="O7" s="51"/>
      <c r="P7" s="50">
        <f>SUM(Q7:S7)</f>
        <v>0</v>
      </c>
      <c r="Q7" s="51"/>
      <c r="R7" s="52"/>
      <c r="S7" s="52"/>
    </row>
    <row r="8" spans="1:19" s="2" customFormat="1" ht="72" customHeight="1">
      <c r="A8" s="60">
        <v>260</v>
      </c>
      <c r="B8" s="35" t="s">
        <v>42</v>
      </c>
      <c r="C8" s="47">
        <f t="shared" si="0"/>
        <v>0</v>
      </c>
      <c r="D8" s="50">
        <f>SUM(E8:G8)</f>
        <v>0</v>
      </c>
      <c r="E8" s="51"/>
      <c r="F8" s="51"/>
      <c r="G8" s="51"/>
      <c r="H8" s="50">
        <f t="shared" si="2"/>
        <v>0</v>
      </c>
      <c r="I8" s="51"/>
      <c r="J8" s="51"/>
      <c r="K8" s="51"/>
      <c r="L8" s="50">
        <f t="shared" si="3"/>
        <v>0</v>
      </c>
      <c r="M8" s="51"/>
      <c r="N8" s="51"/>
      <c r="O8" s="51"/>
      <c r="P8" s="50">
        <f aca="true" t="shared" si="4" ref="P8:P14">SUM(Q8:S8)</f>
        <v>0</v>
      </c>
      <c r="Q8" s="51"/>
      <c r="R8" s="52"/>
      <c r="S8" s="52"/>
    </row>
    <row r="9" spans="1:19" s="2" customFormat="1" ht="174" customHeight="1">
      <c r="A9" s="36">
        <v>214</v>
      </c>
      <c r="B9" s="37" t="s">
        <v>43</v>
      </c>
      <c r="C9" s="47">
        <f t="shared" si="0"/>
        <v>45000</v>
      </c>
      <c r="D9" s="50">
        <f>SUM(E9:G9)</f>
        <v>0</v>
      </c>
      <c r="E9" s="53"/>
      <c r="F9" s="53"/>
      <c r="G9" s="53"/>
      <c r="H9" s="50">
        <f t="shared" si="2"/>
        <v>45000</v>
      </c>
      <c r="I9" s="53">
        <v>45000</v>
      </c>
      <c r="J9" s="53"/>
      <c r="K9" s="53"/>
      <c r="L9" s="50">
        <f t="shared" si="3"/>
        <v>0</v>
      </c>
      <c r="M9" s="53"/>
      <c r="N9" s="53"/>
      <c r="O9" s="53"/>
      <c r="P9" s="50">
        <f t="shared" si="4"/>
        <v>0</v>
      </c>
      <c r="Q9" s="53"/>
      <c r="R9" s="54"/>
      <c r="S9" s="54"/>
    </row>
    <row r="10" spans="1:19" s="3" customFormat="1" ht="49.5" customHeight="1">
      <c r="A10" s="31">
        <v>221</v>
      </c>
      <c r="B10" s="32" t="s">
        <v>44</v>
      </c>
      <c r="C10" s="47">
        <f t="shared" si="0"/>
        <v>0</v>
      </c>
      <c r="D10" s="48">
        <f t="shared" si="1"/>
        <v>0</v>
      </c>
      <c r="E10" s="49">
        <f>SUM(E11:E14)</f>
        <v>0</v>
      </c>
      <c r="F10" s="49">
        <f>SUM(F11:F14)</f>
        <v>0</v>
      </c>
      <c r="G10" s="49">
        <f>SUM(G11:G14)</f>
        <v>0</v>
      </c>
      <c r="H10" s="48">
        <f t="shared" si="2"/>
        <v>0</v>
      </c>
      <c r="I10" s="49">
        <f>SUM(I11:I14)</f>
        <v>0</v>
      </c>
      <c r="J10" s="49">
        <f>SUM(J11:J14)</f>
        <v>0</v>
      </c>
      <c r="K10" s="49">
        <f>SUM(K11:K14)</f>
        <v>0</v>
      </c>
      <c r="L10" s="48">
        <f t="shared" si="3"/>
        <v>0</v>
      </c>
      <c r="M10" s="49">
        <f>SUM(M11:M14)</f>
        <v>0</v>
      </c>
      <c r="N10" s="49">
        <f>SUM(N11:N14)</f>
        <v>0</v>
      </c>
      <c r="O10" s="49">
        <f>SUM(O11:O14)</f>
        <v>0</v>
      </c>
      <c r="P10" s="48">
        <f t="shared" si="4"/>
        <v>0</v>
      </c>
      <c r="Q10" s="49">
        <f>SUM(Q11:Q14)</f>
        <v>0</v>
      </c>
      <c r="R10" s="55">
        <f>SUM(R11:R14)</f>
        <v>0</v>
      </c>
      <c r="S10" s="55">
        <f>SUM(S11:S14)</f>
        <v>0</v>
      </c>
    </row>
    <row r="11" spans="1:19" s="2" customFormat="1" ht="41.25" customHeight="1">
      <c r="A11" s="38"/>
      <c r="B11" s="35" t="s">
        <v>45</v>
      </c>
      <c r="C11" s="47">
        <f t="shared" si="0"/>
        <v>0</v>
      </c>
      <c r="D11" s="50">
        <f t="shared" si="1"/>
        <v>0</v>
      </c>
      <c r="E11" s="56"/>
      <c r="F11" s="56"/>
      <c r="G11" s="56"/>
      <c r="H11" s="50">
        <f t="shared" si="2"/>
        <v>0</v>
      </c>
      <c r="I11" s="56"/>
      <c r="J11" s="56"/>
      <c r="K11" s="56"/>
      <c r="L11" s="50">
        <f t="shared" si="3"/>
        <v>0</v>
      </c>
      <c r="M11" s="56"/>
      <c r="N11" s="56"/>
      <c r="O11" s="56"/>
      <c r="P11" s="50">
        <f t="shared" si="4"/>
        <v>0</v>
      </c>
      <c r="Q11" s="56"/>
      <c r="R11" s="52"/>
      <c r="S11" s="52"/>
    </row>
    <row r="12" spans="1:19" s="2" customFormat="1" ht="42.75" customHeight="1">
      <c r="A12" s="38"/>
      <c r="B12" s="35" t="s">
        <v>46</v>
      </c>
      <c r="C12" s="47">
        <f t="shared" si="0"/>
        <v>0</v>
      </c>
      <c r="D12" s="50">
        <f t="shared" si="1"/>
        <v>0</v>
      </c>
      <c r="E12" s="56"/>
      <c r="F12" s="56"/>
      <c r="G12" s="56"/>
      <c r="H12" s="50">
        <f t="shared" si="2"/>
        <v>0</v>
      </c>
      <c r="I12" s="56"/>
      <c r="J12" s="56"/>
      <c r="K12" s="56"/>
      <c r="L12" s="50">
        <f t="shared" si="3"/>
        <v>0</v>
      </c>
      <c r="M12" s="56"/>
      <c r="N12" s="56"/>
      <c r="O12" s="56"/>
      <c r="P12" s="50">
        <f t="shared" si="4"/>
        <v>0</v>
      </c>
      <c r="Q12" s="56"/>
      <c r="R12" s="52"/>
      <c r="S12" s="52"/>
    </row>
    <row r="13" spans="1:19" s="2" customFormat="1" ht="42.75" customHeight="1">
      <c r="A13" s="38"/>
      <c r="B13" s="35" t="s">
        <v>47</v>
      </c>
      <c r="C13" s="47">
        <f t="shared" si="0"/>
        <v>0</v>
      </c>
      <c r="D13" s="50">
        <f t="shared" si="1"/>
        <v>0</v>
      </c>
      <c r="E13" s="56"/>
      <c r="F13" s="56"/>
      <c r="G13" s="56"/>
      <c r="H13" s="50">
        <f t="shared" si="2"/>
        <v>0</v>
      </c>
      <c r="I13" s="56"/>
      <c r="J13" s="56"/>
      <c r="K13" s="56"/>
      <c r="L13" s="50">
        <f t="shared" si="3"/>
        <v>0</v>
      </c>
      <c r="M13" s="56"/>
      <c r="N13" s="56"/>
      <c r="O13" s="56"/>
      <c r="P13" s="50">
        <f t="shared" si="4"/>
        <v>0</v>
      </c>
      <c r="Q13" s="56"/>
      <c r="R13" s="52"/>
      <c r="S13" s="52"/>
    </row>
    <row r="14" spans="1:19" s="2" customFormat="1" ht="42.75" customHeight="1">
      <c r="A14" s="38"/>
      <c r="B14" s="35" t="s">
        <v>48</v>
      </c>
      <c r="C14" s="47">
        <f t="shared" si="0"/>
        <v>0</v>
      </c>
      <c r="D14" s="50">
        <f t="shared" si="1"/>
        <v>0</v>
      </c>
      <c r="E14" s="56"/>
      <c r="F14" s="56"/>
      <c r="G14" s="56"/>
      <c r="H14" s="50">
        <f t="shared" si="2"/>
        <v>0</v>
      </c>
      <c r="I14" s="56"/>
      <c r="J14" s="56"/>
      <c r="K14" s="56"/>
      <c r="L14" s="50">
        <f t="shared" si="3"/>
        <v>0</v>
      </c>
      <c r="M14" s="56"/>
      <c r="N14" s="56"/>
      <c r="O14" s="56"/>
      <c r="P14" s="50">
        <f t="shared" si="4"/>
        <v>0</v>
      </c>
      <c r="Q14" s="56"/>
      <c r="R14" s="52"/>
      <c r="S14" s="52"/>
    </row>
    <row r="15" spans="1:19" s="3" customFormat="1" ht="24.75" customHeight="1">
      <c r="A15" s="31">
        <v>222</v>
      </c>
      <c r="B15" s="32" t="s">
        <v>49</v>
      </c>
      <c r="C15" s="47">
        <f>D15+H15+L15+P15</f>
        <v>0</v>
      </c>
      <c r="D15" s="48">
        <f>SUM(E15:G15)</f>
        <v>0</v>
      </c>
      <c r="E15" s="49">
        <f>SUM(E16:E19)</f>
        <v>0</v>
      </c>
      <c r="F15" s="49">
        <f>SUM(F16:F19)</f>
        <v>0</v>
      </c>
      <c r="G15" s="49">
        <f>SUM(G16:G19)</f>
        <v>0</v>
      </c>
      <c r="H15" s="48">
        <f t="shared" si="2"/>
        <v>0</v>
      </c>
      <c r="I15" s="49">
        <f>SUM(I16:I19)</f>
        <v>0</v>
      </c>
      <c r="J15" s="49">
        <f>SUM(J16:J19)</f>
        <v>0</v>
      </c>
      <c r="K15" s="49">
        <f>SUM(K16:K19)</f>
        <v>0</v>
      </c>
      <c r="L15" s="48">
        <f>SUM(M15:O15)</f>
        <v>0</v>
      </c>
      <c r="M15" s="49">
        <f>SUM(M16:M19)</f>
        <v>0</v>
      </c>
      <c r="N15" s="49">
        <f>SUM(N16:N19)</f>
        <v>0</v>
      </c>
      <c r="O15" s="49">
        <f>SUM(O16:O19)</f>
        <v>0</v>
      </c>
      <c r="P15" s="48">
        <f>Q15+R15+S15</f>
        <v>0</v>
      </c>
      <c r="Q15" s="49">
        <f>SUM(Q16:Q19)</f>
        <v>0</v>
      </c>
      <c r="R15" s="49">
        <f>SUM(R16:R19)</f>
        <v>0</v>
      </c>
      <c r="S15" s="49">
        <f>SUM(S16:S19)</f>
        <v>0</v>
      </c>
    </row>
    <row r="16" spans="1:19" s="2" customFormat="1" ht="234" customHeight="1">
      <c r="A16" s="38"/>
      <c r="B16" s="40" t="s">
        <v>109</v>
      </c>
      <c r="C16" s="47">
        <f t="shared" si="0"/>
        <v>0</v>
      </c>
      <c r="D16" s="50">
        <f t="shared" si="1"/>
        <v>0</v>
      </c>
      <c r="E16" s="56"/>
      <c r="F16" s="56"/>
      <c r="G16" s="56"/>
      <c r="H16" s="50">
        <f t="shared" si="2"/>
        <v>0</v>
      </c>
      <c r="I16" s="56"/>
      <c r="J16" s="56"/>
      <c r="K16" s="56"/>
      <c r="L16" s="50">
        <f t="shared" si="3"/>
        <v>0</v>
      </c>
      <c r="M16" s="56"/>
      <c r="N16" s="56"/>
      <c r="O16" s="56"/>
      <c r="P16" s="50">
        <f aca="true" t="shared" si="5" ref="P16:P30">SUM(Q16:S16)</f>
        <v>0</v>
      </c>
      <c r="Q16" s="56"/>
      <c r="R16" s="52"/>
      <c r="S16" s="52"/>
    </row>
    <row r="17" spans="1:19" s="2" customFormat="1" ht="114" customHeight="1">
      <c r="A17" s="38"/>
      <c r="B17" s="40" t="s">
        <v>105</v>
      </c>
      <c r="C17" s="47">
        <f t="shared" si="0"/>
        <v>0</v>
      </c>
      <c r="D17" s="50">
        <f t="shared" si="1"/>
        <v>0</v>
      </c>
      <c r="E17" s="56"/>
      <c r="F17" s="56"/>
      <c r="G17" s="56"/>
      <c r="H17" s="50">
        <f t="shared" si="2"/>
        <v>0</v>
      </c>
      <c r="I17" s="56"/>
      <c r="J17" s="56"/>
      <c r="K17" s="56"/>
      <c r="L17" s="50">
        <f t="shared" si="3"/>
        <v>0</v>
      </c>
      <c r="M17" s="56"/>
      <c r="N17" s="56"/>
      <c r="O17" s="56"/>
      <c r="P17" s="50">
        <f t="shared" si="5"/>
        <v>0</v>
      </c>
      <c r="Q17" s="56"/>
      <c r="R17" s="52"/>
      <c r="S17" s="52"/>
    </row>
    <row r="18" spans="1:19" s="2" customFormat="1" ht="120.75" customHeight="1">
      <c r="A18" s="38"/>
      <c r="B18" s="40" t="s">
        <v>106</v>
      </c>
      <c r="C18" s="47">
        <f t="shared" si="0"/>
        <v>0</v>
      </c>
      <c r="D18" s="50">
        <f t="shared" si="1"/>
        <v>0</v>
      </c>
      <c r="E18" s="56"/>
      <c r="F18" s="56"/>
      <c r="G18" s="56"/>
      <c r="H18" s="50">
        <f t="shared" si="2"/>
        <v>0</v>
      </c>
      <c r="I18" s="56"/>
      <c r="J18" s="56"/>
      <c r="K18" s="56"/>
      <c r="L18" s="50">
        <f t="shared" si="3"/>
        <v>0</v>
      </c>
      <c r="M18" s="56"/>
      <c r="N18" s="56"/>
      <c r="O18" s="56"/>
      <c r="P18" s="50">
        <f t="shared" si="5"/>
        <v>0</v>
      </c>
      <c r="Q18" s="56"/>
      <c r="R18" s="52"/>
      <c r="S18" s="52"/>
    </row>
    <row r="19" spans="1:19" s="2" customFormat="1" ht="75.75" customHeight="1">
      <c r="A19" s="38"/>
      <c r="B19" s="59" t="s">
        <v>75</v>
      </c>
      <c r="C19" s="47">
        <f t="shared" si="0"/>
        <v>0</v>
      </c>
      <c r="D19" s="50">
        <f t="shared" si="1"/>
        <v>0</v>
      </c>
      <c r="E19" s="56"/>
      <c r="F19" s="56"/>
      <c r="G19" s="56"/>
      <c r="H19" s="50">
        <f t="shared" si="2"/>
        <v>0</v>
      </c>
      <c r="I19" s="56"/>
      <c r="J19" s="56"/>
      <c r="K19" s="56"/>
      <c r="L19" s="50">
        <f t="shared" si="3"/>
        <v>0</v>
      </c>
      <c r="M19" s="56"/>
      <c r="N19" s="56"/>
      <c r="O19" s="56"/>
      <c r="P19" s="50">
        <f t="shared" si="5"/>
        <v>0</v>
      </c>
      <c r="Q19" s="56"/>
      <c r="R19" s="52"/>
      <c r="S19" s="52"/>
    </row>
    <row r="20" spans="1:19" s="2" customFormat="1" ht="63" customHeight="1">
      <c r="A20" s="31">
        <v>224</v>
      </c>
      <c r="B20" s="32" t="s">
        <v>76</v>
      </c>
      <c r="C20" s="47">
        <f>D20+H20+L20+P20</f>
        <v>0</v>
      </c>
      <c r="D20" s="50">
        <f>SUM(E20:G20)</f>
        <v>0</v>
      </c>
      <c r="E20" s="57">
        <f>E21+E22</f>
        <v>0</v>
      </c>
      <c r="F20" s="57">
        <f>F21+F22</f>
        <v>0</v>
      </c>
      <c r="G20" s="57">
        <f>G21+G22</f>
        <v>0</v>
      </c>
      <c r="H20" s="50">
        <f>SUM(I20:K20)</f>
        <v>0</v>
      </c>
      <c r="I20" s="57">
        <f>I21+I22</f>
        <v>0</v>
      </c>
      <c r="J20" s="57">
        <f>J21+J22</f>
        <v>0</v>
      </c>
      <c r="K20" s="57">
        <f>K21+K22</f>
        <v>0</v>
      </c>
      <c r="L20" s="50">
        <f>SUM(M20:O20)</f>
        <v>0</v>
      </c>
      <c r="M20" s="57">
        <f>M21+M22</f>
        <v>0</v>
      </c>
      <c r="N20" s="57">
        <f>N21+N22</f>
        <v>0</v>
      </c>
      <c r="O20" s="57">
        <f>O21+O22</f>
        <v>0</v>
      </c>
      <c r="P20" s="50">
        <f t="shared" si="5"/>
        <v>0</v>
      </c>
      <c r="Q20" s="57">
        <f>Q21+Q22</f>
        <v>0</v>
      </c>
      <c r="R20" s="57">
        <f>R21+R22</f>
        <v>0</v>
      </c>
      <c r="S20" s="57">
        <f>S21+S22</f>
        <v>0</v>
      </c>
    </row>
    <row r="21" spans="1:19" s="2" customFormat="1" ht="59.25" customHeight="1">
      <c r="A21" s="38"/>
      <c r="B21" s="39" t="s">
        <v>77</v>
      </c>
      <c r="C21" s="47">
        <f>D21+H21+L21+P21</f>
        <v>0</v>
      </c>
      <c r="D21" s="50">
        <f>SUM(E21:G21)</f>
        <v>0</v>
      </c>
      <c r="E21" s="56"/>
      <c r="F21" s="56"/>
      <c r="G21" s="56"/>
      <c r="H21" s="50">
        <f>SUM(I21:K21)</f>
        <v>0</v>
      </c>
      <c r="I21" s="56"/>
      <c r="J21" s="56"/>
      <c r="K21" s="56"/>
      <c r="L21" s="50">
        <f>SUM(M21:O21)</f>
        <v>0</v>
      </c>
      <c r="M21" s="56"/>
      <c r="N21" s="56"/>
      <c r="O21" s="56"/>
      <c r="P21" s="50">
        <f t="shared" si="5"/>
        <v>0</v>
      </c>
      <c r="Q21" s="56"/>
      <c r="R21" s="52"/>
      <c r="S21" s="52"/>
    </row>
    <row r="22" spans="1:19" s="2" customFormat="1" ht="39.75" customHeight="1">
      <c r="A22" s="38"/>
      <c r="B22" s="39" t="s">
        <v>78</v>
      </c>
      <c r="C22" s="47">
        <f>D22+H22+L22+P22</f>
        <v>0</v>
      </c>
      <c r="D22" s="50">
        <f>SUM(E22:G22)</f>
        <v>0</v>
      </c>
      <c r="E22" s="56"/>
      <c r="F22" s="56"/>
      <c r="G22" s="56"/>
      <c r="H22" s="50">
        <f>SUM(I22:K22)</f>
        <v>0</v>
      </c>
      <c r="I22" s="56"/>
      <c r="J22" s="56"/>
      <c r="K22" s="56"/>
      <c r="L22" s="50">
        <f>SUM(M22:O22)</f>
        <v>0</v>
      </c>
      <c r="M22" s="56"/>
      <c r="N22" s="56"/>
      <c r="O22" s="56"/>
      <c r="P22" s="50">
        <f t="shared" si="5"/>
        <v>0</v>
      </c>
      <c r="Q22" s="56"/>
      <c r="R22" s="52"/>
      <c r="S22" s="52"/>
    </row>
    <row r="23" spans="1:19" s="3" customFormat="1" ht="46.5" customHeight="1">
      <c r="A23" s="31">
        <v>225</v>
      </c>
      <c r="B23" s="32" t="s">
        <v>50</v>
      </c>
      <c r="C23" s="47">
        <f>D23+H23+L23+P23</f>
        <v>0</v>
      </c>
      <c r="D23" s="48">
        <f>SUM(E23:G23)</f>
        <v>0</v>
      </c>
      <c r="E23" s="49">
        <f>SUM(E24:E30)</f>
        <v>0</v>
      </c>
      <c r="F23" s="49">
        <f>SUM(F24:F30)</f>
        <v>0</v>
      </c>
      <c r="G23" s="49">
        <f>SUM(G24:G30)</f>
        <v>0</v>
      </c>
      <c r="H23" s="48">
        <f t="shared" si="2"/>
        <v>0</v>
      </c>
      <c r="I23" s="49">
        <f>SUM(I24:I30)</f>
        <v>0</v>
      </c>
      <c r="J23" s="49">
        <f>SUM(J24:J30)</f>
        <v>0</v>
      </c>
      <c r="K23" s="49">
        <f>SUM(K24:K30)</f>
        <v>0</v>
      </c>
      <c r="L23" s="48">
        <f t="shared" si="3"/>
        <v>0</v>
      </c>
      <c r="M23" s="49">
        <f>SUM(M24:M30)</f>
        <v>0</v>
      </c>
      <c r="N23" s="49">
        <f>SUM(N24:N30)</f>
        <v>0</v>
      </c>
      <c r="O23" s="49">
        <f>SUM(O24:O30)</f>
        <v>0</v>
      </c>
      <c r="P23" s="48">
        <f t="shared" si="5"/>
        <v>0</v>
      </c>
      <c r="Q23" s="49">
        <f>SUM(Q24:Q30)</f>
        <v>0</v>
      </c>
      <c r="R23" s="49">
        <f>SUM(R24:R30)</f>
        <v>0</v>
      </c>
      <c r="S23" s="49">
        <f>SUM(S24:S30)</f>
        <v>0</v>
      </c>
    </row>
    <row r="24" spans="1:19" s="3" customFormat="1" ht="101.25" customHeight="1">
      <c r="A24" s="33"/>
      <c r="B24" s="34" t="s">
        <v>51</v>
      </c>
      <c r="C24" s="47">
        <f t="shared" si="0"/>
        <v>0</v>
      </c>
      <c r="D24" s="50">
        <f t="shared" si="1"/>
        <v>0</v>
      </c>
      <c r="E24" s="51"/>
      <c r="F24" s="51"/>
      <c r="G24" s="51"/>
      <c r="H24" s="50">
        <f t="shared" si="2"/>
        <v>0</v>
      </c>
      <c r="I24" s="51"/>
      <c r="J24" s="51"/>
      <c r="K24" s="51"/>
      <c r="L24" s="50">
        <f t="shared" si="3"/>
        <v>0</v>
      </c>
      <c r="M24" s="51"/>
      <c r="N24" s="51"/>
      <c r="O24" s="51"/>
      <c r="P24" s="50">
        <f t="shared" si="5"/>
        <v>0</v>
      </c>
      <c r="Q24" s="51"/>
      <c r="R24" s="52"/>
      <c r="S24" s="52"/>
    </row>
    <row r="25" spans="1:19" s="3" customFormat="1" ht="45" customHeight="1">
      <c r="A25" s="33"/>
      <c r="B25" s="34" t="s">
        <v>52</v>
      </c>
      <c r="C25" s="47">
        <f t="shared" si="0"/>
        <v>0</v>
      </c>
      <c r="D25" s="50">
        <f t="shared" si="1"/>
        <v>0</v>
      </c>
      <c r="E25" s="51"/>
      <c r="F25" s="51"/>
      <c r="G25" s="51"/>
      <c r="H25" s="50">
        <f t="shared" si="2"/>
        <v>0</v>
      </c>
      <c r="I25" s="51"/>
      <c r="J25" s="51"/>
      <c r="K25" s="51"/>
      <c r="L25" s="50">
        <f t="shared" si="3"/>
        <v>0</v>
      </c>
      <c r="M25" s="51"/>
      <c r="N25" s="51"/>
      <c r="O25" s="51"/>
      <c r="P25" s="50">
        <f t="shared" si="5"/>
        <v>0</v>
      </c>
      <c r="Q25" s="51"/>
      <c r="R25" s="52"/>
      <c r="S25" s="52"/>
    </row>
    <row r="26" spans="1:19" s="3" customFormat="1" ht="51.75" customHeight="1">
      <c r="A26" s="33"/>
      <c r="B26" s="34" t="s">
        <v>53</v>
      </c>
      <c r="C26" s="47">
        <f t="shared" si="0"/>
        <v>0</v>
      </c>
      <c r="D26" s="50">
        <f t="shared" si="1"/>
        <v>0</v>
      </c>
      <c r="E26" s="51"/>
      <c r="F26" s="51"/>
      <c r="G26" s="51"/>
      <c r="H26" s="50">
        <f t="shared" si="2"/>
        <v>0</v>
      </c>
      <c r="I26" s="51"/>
      <c r="J26" s="51"/>
      <c r="K26" s="51"/>
      <c r="L26" s="50">
        <f t="shared" si="3"/>
        <v>0</v>
      </c>
      <c r="M26" s="51"/>
      <c r="N26" s="51"/>
      <c r="O26" s="51"/>
      <c r="P26" s="50">
        <f t="shared" si="5"/>
        <v>0</v>
      </c>
      <c r="Q26" s="51"/>
      <c r="R26" s="52"/>
      <c r="S26" s="52"/>
    </row>
    <row r="27" spans="1:19" s="3" customFormat="1" ht="72" customHeight="1">
      <c r="A27" s="33"/>
      <c r="B27" s="34" t="s">
        <v>54</v>
      </c>
      <c r="C27" s="47">
        <f t="shared" si="0"/>
        <v>0</v>
      </c>
      <c r="D27" s="50">
        <f t="shared" si="1"/>
        <v>0</v>
      </c>
      <c r="E27" s="51"/>
      <c r="F27" s="51"/>
      <c r="G27" s="51"/>
      <c r="H27" s="50">
        <f t="shared" si="2"/>
        <v>0</v>
      </c>
      <c r="I27" s="51"/>
      <c r="J27" s="51"/>
      <c r="K27" s="51"/>
      <c r="L27" s="50">
        <f t="shared" si="3"/>
        <v>0</v>
      </c>
      <c r="M27" s="51"/>
      <c r="N27" s="51"/>
      <c r="O27" s="51"/>
      <c r="P27" s="50">
        <f t="shared" si="5"/>
        <v>0</v>
      </c>
      <c r="Q27" s="51"/>
      <c r="R27" s="52"/>
      <c r="S27" s="52"/>
    </row>
    <row r="28" spans="1:19" s="3" customFormat="1" ht="31.5">
      <c r="A28" s="33"/>
      <c r="B28" s="34" t="s">
        <v>55</v>
      </c>
      <c r="C28" s="47">
        <f t="shared" si="0"/>
        <v>0</v>
      </c>
      <c r="D28" s="50">
        <f t="shared" si="1"/>
        <v>0</v>
      </c>
      <c r="E28" s="51"/>
      <c r="F28" s="51"/>
      <c r="G28" s="51"/>
      <c r="H28" s="50">
        <f t="shared" si="2"/>
        <v>0</v>
      </c>
      <c r="I28" s="51"/>
      <c r="J28" s="51"/>
      <c r="K28" s="51"/>
      <c r="L28" s="50">
        <f t="shared" si="3"/>
        <v>0</v>
      </c>
      <c r="M28" s="51"/>
      <c r="N28" s="51"/>
      <c r="O28" s="51"/>
      <c r="P28" s="50">
        <f t="shared" si="5"/>
        <v>0</v>
      </c>
      <c r="Q28" s="51"/>
      <c r="R28" s="52"/>
      <c r="S28" s="52"/>
    </row>
    <row r="29" spans="1:19" s="2" customFormat="1" ht="58.5" customHeight="1">
      <c r="A29" s="38"/>
      <c r="B29" s="40" t="s">
        <v>56</v>
      </c>
      <c r="C29" s="47">
        <f t="shared" si="0"/>
        <v>0</v>
      </c>
      <c r="D29" s="50">
        <f t="shared" si="1"/>
        <v>0</v>
      </c>
      <c r="E29" s="56"/>
      <c r="F29" s="56"/>
      <c r="G29" s="56"/>
      <c r="H29" s="50">
        <f t="shared" si="2"/>
        <v>0</v>
      </c>
      <c r="I29" s="56"/>
      <c r="J29" s="56"/>
      <c r="K29" s="56"/>
      <c r="L29" s="50">
        <f t="shared" si="3"/>
        <v>0</v>
      </c>
      <c r="M29" s="56"/>
      <c r="N29" s="56"/>
      <c r="O29" s="56"/>
      <c r="P29" s="50">
        <f t="shared" si="5"/>
        <v>0</v>
      </c>
      <c r="Q29" s="56"/>
      <c r="R29" s="52"/>
      <c r="S29" s="52"/>
    </row>
    <row r="30" spans="1:19" s="2" customFormat="1" ht="33.75" customHeight="1">
      <c r="A30" s="38"/>
      <c r="B30" s="35" t="s">
        <v>57</v>
      </c>
      <c r="C30" s="47">
        <f t="shared" si="0"/>
        <v>0</v>
      </c>
      <c r="D30" s="50">
        <f t="shared" si="1"/>
        <v>0</v>
      </c>
      <c r="E30" s="56"/>
      <c r="F30" s="56"/>
      <c r="G30" s="56"/>
      <c r="H30" s="50">
        <f t="shared" si="2"/>
        <v>0</v>
      </c>
      <c r="I30" s="56"/>
      <c r="J30" s="56"/>
      <c r="K30" s="56"/>
      <c r="L30" s="50">
        <f t="shared" si="3"/>
        <v>0</v>
      </c>
      <c r="M30" s="56"/>
      <c r="N30" s="56"/>
      <c r="O30" s="56"/>
      <c r="P30" s="50">
        <f t="shared" si="5"/>
        <v>0</v>
      </c>
      <c r="Q30" s="56"/>
      <c r="R30" s="52"/>
      <c r="S30" s="52"/>
    </row>
    <row r="31" spans="1:19" s="3" customFormat="1" ht="35.25" customHeight="1">
      <c r="A31" s="31">
        <v>226</v>
      </c>
      <c r="B31" s="32" t="s">
        <v>58</v>
      </c>
      <c r="C31" s="47">
        <f>D31+H31+L31+P31</f>
        <v>44900</v>
      </c>
      <c r="D31" s="48">
        <f>SUM(E31:G31)</f>
        <v>12400</v>
      </c>
      <c r="E31" s="49">
        <f>SUM(E32:E45)</f>
        <v>0</v>
      </c>
      <c r="F31" s="49">
        <f>SUM(F32:F45)</f>
        <v>0</v>
      </c>
      <c r="G31" s="49">
        <f>SUM(G32:G45)</f>
        <v>12400</v>
      </c>
      <c r="H31" s="48">
        <f>SUM(I31:K31)</f>
        <v>19000</v>
      </c>
      <c r="I31" s="49">
        <f>SUM(I32:I45)</f>
        <v>0</v>
      </c>
      <c r="J31" s="49">
        <f>SUM(J32:J45)</f>
        <v>0</v>
      </c>
      <c r="K31" s="49">
        <f>SUM(K32:K45)</f>
        <v>19000</v>
      </c>
      <c r="L31" s="48">
        <f>SUM(M31:O31)</f>
        <v>13500</v>
      </c>
      <c r="M31" s="49">
        <f>SUM(M32:M45)</f>
        <v>0</v>
      </c>
      <c r="N31" s="49">
        <f>SUM(N32:N45)</f>
        <v>13500</v>
      </c>
      <c r="O31" s="49">
        <f>SUM(O32:O45)</f>
        <v>0</v>
      </c>
      <c r="P31" s="48">
        <f>SUM(Q31:S31)</f>
        <v>0</v>
      </c>
      <c r="Q31" s="49">
        <f>SUM(Q32:Q45)</f>
        <v>0</v>
      </c>
      <c r="R31" s="49">
        <f>SUM(R32:R45)</f>
        <v>0</v>
      </c>
      <c r="S31" s="49">
        <f>SUM(S32:S45)</f>
        <v>0</v>
      </c>
    </row>
    <row r="32" spans="1:19" s="2" customFormat="1" ht="101.25" customHeight="1">
      <c r="A32" s="38"/>
      <c r="B32" s="34" t="s">
        <v>59</v>
      </c>
      <c r="C32" s="47">
        <f>D32+H32+L32+P32</f>
        <v>0</v>
      </c>
      <c r="D32" s="50">
        <f>SUM(E32:G32)</f>
        <v>0</v>
      </c>
      <c r="E32" s="56"/>
      <c r="F32" s="56"/>
      <c r="G32" s="56"/>
      <c r="H32" s="50">
        <f>SUM(I32:K32)</f>
        <v>0</v>
      </c>
      <c r="I32" s="56"/>
      <c r="J32" s="56"/>
      <c r="K32" s="56"/>
      <c r="L32" s="50">
        <f>SUM(M32:O32)</f>
        <v>0</v>
      </c>
      <c r="M32" s="56"/>
      <c r="N32" s="56"/>
      <c r="O32" s="56"/>
      <c r="P32" s="50">
        <f>SUM(Q32:S32)</f>
        <v>0</v>
      </c>
      <c r="Q32" s="56"/>
      <c r="R32" s="52"/>
      <c r="S32" s="52"/>
    </row>
    <row r="33" spans="1:19" s="2" customFormat="1" ht="90.75" customHeight="1">
      <c r="A33" s="38"/>
      <c r="B33" s="34" t="s">
        <v>108</v>
      </c>
      <c r="C33" s="47">
        <f>D33+H33+L33+P33</f>
        <v>13500</v>
      </c>
      <c r="D33" s="50">
        <f>SUM(E33:G33)</f>
        <v>0</v>
      </c>
      <c r="E33" s="56"/>
      <c r="F33" s="56"/>
      <c r="G33" s="56"/>
      <c r="H33" s="50">
        <f>SUM(I33:K33)</f>
        <v>0</v>
      </c>
      <c r="I33" s="56"/>
      <c r="J33" s="56"/>
      <c r="K33" s="56"/>
      <c r="L33" s="50">
        <f>SUM(M33:O33)</f>
        <v>13500</v>
      </c>
      <c r="M33" s="56"/>
      <c r="N33" s="56">
        <v>13500</v>
      </c>
      <c r="O33" s="56"/>
      <c r="P33" s="50">
        <f>SUM(Q33:S33)</f>
        <v>0</v>
      </c>
      <c r="Q33" s="56"/>
      <c r="R33" s="52"/>
      <c r="S33" s="52"/>
    </row>
    <row r="34" spans="1:19" s="2" customFormat="1" ht="54" customHeight="1">
      <c r="A34" s="38"/>
      <c r="B34" s="35" t="s">
        <v>60</v>
      </c>
      <c r="C34" s="47">
        <f aca="true" t="shared" si="6" ref="C34:C58">D34+H34+L34+P34</f>
        <v>19000</v>
      </c>
      <c r="D34" s="50">
        <f aca="true" t="shared" si="7" ref="D34:D45">SUM(E34:G34)</f>
        <v>0</v>
      </c>
      <c r="E34" s="56"/>
      <c r="F34" s="56"/>
      <c r="G34" s="56"/>
      <c r="H34" s="50">
        <f aca="true" t="shared" si="8" ref="H34:H58">SUM(I34:K34)</f>
        <v>19000</v>
      </c>
      <c r="I34" s="56"/>
      <c r="J34" s="56"/>
      <c r="K34" s="56">
        <v>19000</v>
      </c>
      <c r="L34" s="50">
        <f aca="true" t="shared" si="9" ref="L34:L58">SUM(M34:O34)</f>
        <v>0</v>
      </c>
      <c r="M34" s="56"/>
      <c r="N34" s="56"/>
      <c r="O34" s="56"/>
      <c r="P34" s="50">
        <f aca="true" t="shared" si="10" ref="P34:P45">SUM(Q34:S34)</f>
        <v>0</v>
      </c>
      <c r="Q34" s="56"/>
      <c r="R34" s="52"/>
      <c r="S34" s="52"/>
    </row>
    <row r="35" spans="1:19" s="2" customFormat="1" ht="72" customHeight="1">
      <c r="A35" s="38"/>
      <c r="B35" s="35" t="s">
        <v>103</v>
      </c>
      <c r="C35" s="47">
        <f t="shared" si="6"/>
        <v>12400</v>
      </c>
      <c r="D35" s="50">
        <f t="shared" si="7"/>
        <v>12400</v>
      </c>
      <c r="E35" s="56"/>
      <c r="F35" s="56"/>
      <c r="G35" s="56">
        <v>12400</v>
      </c>
      <c r="H35" s="50">
        <f t="shared" si="8"/>
        <v>0</v>
      </c>
      <c r="I35" s="56"/>
      <c r="J35" s="56"/>
      <c r="K35" s="56"/>
      <c r="L35" s="50">
        <f t="shared" si="9"/>
        <v>0</v>
      </c>
      <c r="M35" s="56"/>
      <c r="N35" s="56"/>
      <c r="O35" s="56"/>
      <c r="P35" s="50">
        <f t="shared" si="10"/>
        <v>0</v>
      </c>
      <c r="Q35" s="56"/>
      <c r="R35" s="52"/>
      <c r="S35" s="52"/>
    </row>
    <row r="36" spans="1:19" s="2" customFormat="1" ht="32.25" customHeight="1">
      <c r="A36" s="38"/>
      <c r="B36" s="35" t="s">
        <v>61</v>
      </c>
      <c r="C36" s="47">
        <f t="shared" si="6"/>
        <v>0</v>
      </c>
      <c r="D36" s="50">
        <f t="shared" si="7"/>
        <v>0</v>
      </c>
      <c r="E36" s="56"/>
      <c r="F36" s="56"/>
      <c r="G36" s="56"/>
      <c r="H36" s="50">
        <f t="shared" si="8"/>
        <v>0</v>
      </c>
      <c r="I36" s="56"/>
      <c r="J36" s="56"/>
      <c r="K36" s="56"/>
      <c r="L36" s="50">
        <f t="shared" si="9"/>
        <v>0</v>
      </c>
      <c r="M36" s="56"/>
      <c r="N36" s="56"/>
      <c r="O36" s="56"/>
      <c r="P36" s="50">
        <f t="shared" si="10"/>
        <v>0</v>
      </c>
      <c r="Q36" s="56"/>
      <c r="R36" s="52"/>
      <c r="S36" s="52"/>
    </row>
    <row r="37" spans="1:19" s="2" customFormat="1" ht="57" customHeight="1">
      <c r="A37" s="38"/>
      <c r="B37" s="35" t="s">
        <v>62</v>
      </c>
      <c r="C37" s="47">
        <f t="shared" si="6"/>
        <v>0</v>
      </c>
      <c r="D37" s="50">
        <f t="shared" si="7"/>
        <v>0</v>
      </c>
      <c r="E37" s="56"/>
      <c r="F37" s="56"/>
      <c r="G37" s="56"/>
      <c r="H37" s="50">
        <f t="shared" si="8"/>
        <v>0</v>
      </c>
      <c r="I37" s="56"/>
      <c r="J37" s="56"/>
      <c r="K37" s="56"/>
      <c r="L37" s="50">
        <f t="shared" si="9"/>
        <v>0</v>
      </c>
      <c r="M37" s="56"/>
      <c r="N37" s="56"/>
      <c r="O37" s="56"/>
      <c r="P37" s="50">
        <f t="shared" si="10"/>
        <v>0</v>
      </c>
      <c r="Q37" s="56"/>
      <c r="R37" s="52"/>
      <c r="S37" s="52"/>
    </row>
    <row r="38" spans="1:19" s="2" customFormat="1" ht="78" customHeight="1">
      <c r="A38" s="38"/>
      <c r="B38" s="35" t="s">
        <v>99</v>
      </c>
      <c r="C38" s="47">
        <f t="shared" si="6"/>
        <v>0</v>
      </c>
      <c r="D38" s="50">
        <f t="shared" si="7"/>
        <v>0</v>
      </c>
      <c r="E38" s="56"/>
      <c r="F38" s="56"/>
      <c r="G38" s="56"/>
      <c r="H38" s="50">
        <f t="shared" si="8"/>
        <v>0</v>
      </c>
      <c r="I38" s="56"/>
      <c r="J38" s="56"/>
      <c r="K38" s="56"/>
      <c r="L38" s="50">
        <f t="shared" si="9"/>
        <v>0</v>
      </c>
      <c r="M38" s="56"/>
      <c r="N38" s="56"/>
      <c r="O38" s="56"/>
      <c r="P38" s="50">
        <f t="shared" si="10"/>
        <v>0</v>
      </c>
      <c r="Q38" s="56"/>
      <c r="R38" s="52"/>
      <c r="S38" s="52"/>
    </row>
    <row r="39" spans="1:19" s="2" customFormat="1" ht="43.5" customHeight="1">
      <c r="A39" s="38"/>
      <c r="B39" s="35" t="s">
        <v>63</v>
      </c>
      <c r="C39" s="47">
        <f t="shared" si="6"/>
        <v>0</v>
      </c>
      <c r="D39" s="50">
        <f t="shared" si="7"/>
        <v>0</v>
      </c>
      <c r="E39" s="56"/>
      <c r="F39" s="56"/>
      <c r="G39" s="56"/>
      <c r="H39" s="50">
        <f t="shared" si="8"/>
        <v>0</v>
      </c>
      <c r="I39" s="56"/>
      <c r="J39" s="56"/>
      <c r="K39" s="56"/>
      <c r="L39" s="50">
        <f t="shared" si="9"/>
        <v>0</v>
      </c>
      <c r="M39" s="56"/>
      <c r="N39" s="56"/>
      <c r="O39" s="56"/>
      <c r="P39" s="50">
        <f t="shared" si="10"/>
        <v>0</v>
      </c>
      <c r="Q39" s="56"/>
      <c r="R39" s="52"/>
      <c r="S39" s="52"/>
    </row>
    <row r="40" spans="1:19" s="2" customFormat="1" ht="176.25" customHeight="1">
      <c r="A40" s="38"/>
      <c r="B40" s="35" t="s">
        <v>64</v>
      </c>
      <c r="C40" s="47">
        <f t="shared" si="6"/>
        <v>0</v>
      </c>
      <c r="D40" s="50">
        <f t="shared" si="7"/>
        <v>0</v>
      </c>
      <c r="E40" s="56"/>
      <c r="F40" s="56"/>
      <c r="G40" s="56"/>
      <c r="H40" s="50">
        <f t="shared" si="8"/>
        <v>0</v>
      </c>
      <c r="I40" s="56"/>
      <c r="J40" s="56"/>
      <c r="K40" s="56"/>
      <c r="L40" s="50">
        <f t="shared" si="9"/>
        <v>0</v>
      </c>
      <c r="M40" s="56"/>
      <c r="N40" s="56"/>
      <c r="O40" s="56"/>
      <c r="P40" s="50">
        <f t="shared" si="10"/>
        <v>0</v>
      </c>
      <c r="Q40" s="56"/>
      <c r="R40" s="52"/>
      <c r="S40" s="52"/>
    </row>
    <row r="41" spans="1:19" s="2" customFormat="1" ht="80.25" customHeight="1">
      <c r="A41" s="38"/>
      <c r="B41" s="41" t="s">
        <v>79</v>
      </c>
      <c r="C41" s="47">
        <f t="shared" si="6"/>
        <v>0</v>
      </c>
      <c r="D41" s="50">
        <f t="shared" si="7"/>
        <v>0</v>
      </c>
      <c r="E41" s="56"/>
      <c r="F41" s="56"/>
      <c r="G41" s="56"/>
      <c r="H41" s="50">
        <f t="shared" si="8"/>
        <v>0</v>
      </c>
      <c r="I41" s="56"/>
      <c r="J41" s="56"/>
      <c r="K41" s="56"/>
      <c r="L41" s="50">
        <f t="shared" si="9"/>
        <v>0</v>
      </c>
      <c r="M41" s="56"/>
      <c r="N41" s="56"/>
      <c r="O41" s="56"/>
      <c r="P41" s="50">
        <f t="shared" si="10"/>
        <v>0</v>
      </c>
      <c r="Q41" s="56"/>
      <c r="R41" s="52"/>
      <c r="S41" s="52"/>
    </row>
    <row r="42" spans="1:19" s="2" customFormat="1" ht="174.75" customHeight="1">
      <c r="A42" s="38"/>
      <c r="B42" s="42" t="s">
        <v>80</v>
      </c>
      <c r="C42" s="47">
        <f t="shared" si="6"/>
        <v>0</v>
      </c>
      <c r="D42" s="50">
        <f t="shared" si="7"/>
        <v>0</v>
      </c>
      <c r="E42" s="56"/>
      <c r="F42" s="56"/>
      <c r="G42" s="56"/>
      <c r="H42" s="50">
        <f t="shared" si="8"/>
        <v>0</v>
      </c>
      <c r="I42" s="56"/>
      <c r="J42" s="56"/>
      <c r="K42" s="56"/>
      <c r="L42" s="50">
        <f t="shared" si="9"/>
        <v>0</v>
      </c>
      <c r="M42" s="56"/>
      <c r="N42" s="56"/>
      <c r="O42" s="56"/>
      <c r="P42" s="50">
        <f t="shared" si="10"/>
        <v>0</v>
      </c>
      <c r="Q42" s="56"/>
      <c r="R42" s="52"/>
      <c r="S42" s="52"/>
    </row>
    <row r="43" spans="1:19" s="2" customFormat="1" ht="37.5" customHeight="1">
      <c r="A43" s="38"/>
      <c r="B43" s="35" t="s">
        <v>65</v>
      </c>
      <c r="C43" s="47">
        <f t="shared" si="6"/>
        <v>0</v>
      </c>
      <c r="D43" s="50">
        <f t="shared" si="7"/>
        <v>0</v>
      </c>
      <c r="E43" s="56"/>
      <c r="F43" s="56"/>
      <c r="G43" s="56"/>
      <c r="H43" s="50">
        <f t="shared" si="8"/>
        <v>0</v>
      </c>
      <c r="I43" s="56"/>
      <c r="J43" s="56"/>
      <c r="K43" s="56"/>
      <c r="L43" s="50">
        <f t="shared" si="9"/>
        <v>0</v>
      </c>
      <c r="M43" s="56"/>
      <c r="N43" s="56"/>
      <c r="O43" s="56"/>
      <c r="P43" s="50">
        <f t="shared" si="10"/>
        <v>0</v>
      </c>
      <c r="Q43" s="56"/>
      <c r="R43" s="52"/>
      <c r="S43" s="52"/>
    </row>
    <row r="44" spans="1:19" s="2" customFormat="1" ht="30" customHeight="1">
      <c r="A44" s="38"/>
      <c r="B44" s="35" t="s">
        <v>66</v>
      </c>
      <c r="C44" s="47">
        <f t="shared" si="6"/>
        <v>0</v>
      </c>
      <c r="D44" s="50">
        <f t="shared" si="7"/>
        <v>0</v>
      </c>
      <c r="E44" s="56"/>
      <c r="F44" s="56"/>
      <c r="G44" s="56"/>
      <c r="H44" s="50">
        <f t="shared" si="8"/>
        <v>0</v>
      </c>
      <c r="I44" s="56"/>
      <c r="J44" s="56"/>
      <c r="K44" s="56"/>
      <c r="L44" s="50">
        <f t="shared" si="9"/>
        <v>0</v>
      </c>
      <c r="M44" s="56"/>
      <c r="N44" s="56"/>
      <c r="O44" s="56"/>
      <c r="P44" s="50">
        <f t="shared" si="10"/>
        <v>0</v>
      </c>
      <c r="Q44" s="56"/>
      <c r="R44" s="52"/>
      <c r="S44" s="52"/>
    </row>
    <row r="45" spans="1:19" s="2" customFormat="1" ht="30" customHeight="1">
      <c r="A45" s="38"/>
      <c r="B45" s="35" t="s">
        <v>98</v>
      </c>
      <c r="C45" s="47">
        <f t="shared" si="6"/>
        <v>0</v>
      </c>
      <c r="D45" s="50">
        <f t="shared" si="7"/>
        <v>0</v>
      </c>
      <c r="E45" s="56"/>
      <c r="F45" s="56"/>
      <c r="G45" s="56"/>
      <c r="H45" s="50">
        <f t="shared" si="8"/>
        <v>0</v>
      </c>
      <c r="I45" s="56"/>
      <c r="J45" s="56"/>
      <c r="K45" s="56"/>
      <c r="L45" s="50">
        <f t="shared" si="9"/>
        <v>0</v>
      </c>
      <c r="M45" s="56"/>
      <c r="N45" s="56"/>
      <c r="O45" s="56"/>
      <c r="P45" s="50">
        <f t="shared" si="10"/>
        <v>0</v>
      </c>
      <c r="Q45" s="56"/>
      <c r="R45" s="52"/>
      <c r="S45" s="52"/>
    </row>
    <row r="46" spans="1:19" s="3" customFormat="1" ht="27" customHeight="1">
      <c r="A46" s="43" t="s">
        <v>18</v>
      </c>
      <c r="B46" s="32" t="s">
        <v>19</v>
      </c>
      <c r="C46" s="47">
        <f t="shared" si="6"/>
        <v>0</v>
      </c>
      <c r="D46" s="48">
        <f aca="true" t="shared" si="11" ref="D46:D58">SUM(E46:G46)</f>
        <v>0</v>
      </c>
      <c r="E46" s="49">
        <f>SUM(E47:E48)</f>
        <v>0</v>
      </c>
      <c r="F46" s="49">
        <f>SUM(F47:F48)</f>
        <v>0</v>
      </c>
      <c r="G46" s="49">
        <f>SUM(G47:G48)</f>
        <v>0</v>
      </c>
      <c r="H46" s="48">
        <f t="shared" si="8"/>
        <v>0</v>
      </c>
      <c r="I46" s="49">
        <f>SUM(I47:I48)</f>
        <v>0</v>
      </c>
      <c r="J46" s="49">
        <f>SUM(J47:J48)</f>
        <v>0</v>
      </c>
      <c r="K46" s="49">
        <f>SUM(K47:K48)</f>
        <v>0</v>
      </c>
      <c r="L46" s="48">
        <f t="shared" si="9"/>
        <v>0</v>
      </c>
      <c r="M46" s="49">
        <f>SUM(M47:M48)</f>
        <v>0</v>
      </c>
      <c r="N46" s="49">
        <f>SUM(N47:N48)</f>
        <v>0</v>
      </c>
      <c r="O46" s="49">
        <f>SUM(O47:O48)</f>
        <v>0</v>
      </c>
      <c r="P46" s="48">
        <f>SUM(Q46:S46)</f>
        <v>0</v>
      </c>
      <c r="Q46" s="49">
        <f>SUM(Q47:Q48)</f>
        <v>0</v>
      </c>
      <c r="R46" s="55">
        <f>SUM(R47:R48)</f>
        <v>0</v>
      </c>
      <c r="S46" s="55">
        <f>SUM(S47:S48)</f>
        <v>0</v>
      </c>
    </row>
    <row r="47" spans="1:19" s="2" customFormat="1" ht="46.5" customHeight="1">
      <c r="A47" s="44"/>
      <c r="B47" s="35" t="s">
        <v>67</v>
      </c>
      <c r="C47" s="47">
        <f t="shared" si="6"/>
        <v>0</v>
      </c>
      <c r="D47" s="50">
        <f t="shared" si="11"/>
        <v>0</v>
      </c>
      <c r="E47" s="56"/>
      <c r="F47" s="56"/>
      <c r="G47" s="56"/>
      <c r="H47" s="50">
        <f t="shared" si="8"/>
        <v>0</v>
      </c>
      <c r="I47" s="56"/>
      <c r="J47" s="56"/>
      <c r="K47" s="56"/>
      <c r="L47" s="50">
        <f t="shared" si="9"/>
        <v>0</v>
      </c>
      <c r="M47" s="56"/>
      <c r="N47" s="56"/>
      <c r="O47" s="56"/>
      <c r="P47" s="50">
        <f aca="true" t="shared" si="12" ref="P47:P58">SUM(Q47:S47)</f>
        <v>0</v>
      </c>
      <c r="Q47" s="56"/>
      <c r="R47" s="56"/>
      <c r="S47" s="56"/>
    </row>
    <row r="48" spans="1:19" s="2" customFormat="1" ht="75" customHeight="1">
      <c r="A48" s="44"/>
      <c r="B48" s="41" t="s">
        <v>81</v>
      </c>
      <c r="C48" s="47">
        <f t="shared" si="6"/>
        <v>0</v>
      </c>
      <c r="D48" s="50">
        <f t="shared" si="11"/>
        <v>0</v>
      </c>
      <c r="E48" s="56"/>
      <c r="F48" s="56"/>
      <c r="G48" s="56"/>
      <c r="H48" s="50">
        <f t="shared" si="8"/>
        <v>0</v>
      </c>
      <c r="I48" s="56"/>
      <c r="J48" s="56"/>
      <c r="K48" s="56"/>
      <c r="L48" s="50">
        <f t="shared" si="9"/>
        <v>0</v>
      </c>
      <c r="M48" s="56"/>
      <c r="N48" s="56"/>
      <c r="O48" s="56"/>
      <c r="P48" s="50">
        <f t="shared" si="12"/>
        <v>0</v>
      </c>
      <c r="Q48" s="56"/>
      <c r="R48" s="56"/>
      <c r="S48" s="56"/>
    </row>
    <row r="49" spans="1:19" s="3" customFormat="1" ht="25.5" customHeight="1">
      <c r="A49" s="43" t="s">
        <v>20</v>
      </c>
      <c r="B49" s="32" t="s">
        <v>68</v>
      </c>
      <c r="C49" s="47">
        <f t="shared" si="6"/>
        <v>0</v>
      </c>
      <c r="D49" s="48">
        <f t="shared" si="11"/>
        <v>0</v>
      </c>
      <c r="E49" s="49">
        <f>SUM(E50:E58)</f>
        <v>0</v>
      </c>
      <c r="F49" s="49">
        <f>SUM(F50:F58)</f>
        <v>0</v>
      </c>
      <c r="G49" s="49">
        <f>SUM(G50:G58)</f>
        <v>0</v>
      </c>
      <c r="H49" s="48">
        <f t="shared" si="8"/>
        <v>0</v>
      </c>
      <c r="I49" s="49">
        <f>SUM(I50:I58)</f>
        <v>0</v>
      </c>
      <c r="J49" s="49">
        <f>SUM(J50:J58)</f>
        <v>0</v>
      </c>
      <c r="K49" s="49">
        <f>SUM(K50:K58)</f>
        <v>0</v>
      </c>
      <c r="L49" s="48">
        <f t="shared" si="9"/>
        <v>0</v>
      </c>
      <c r="M49" s="49">
        <f>SUM(M50:M58)</f>
        <v>0</v>
      </c>
      <c r="N49" s="49">
        <f>SUM(N50:N58)</f>
        <v>0</v>
      </c>
      <c r="O49" s="49">
        <f>SUM(O50:O58)</f>
        <v>0</v>
      </c>
      <c r="P49" s="48">
        <f t="shared" si="12"/>
        <v>0</v>
      </c>
      <c r="Q49" s="49">
        <f>SUM(Q50:Q58)</f>
        <v>0</v>
      </c>
      <c r="R49" s="49">
        <f>SUM(R50:R58)</f>
        <v>0</v>
      </c>
      <c r="S49" s="49">
        <f>SUM(S50:S58)</f>
        <v>0</v>
      </c>
    </row>
    <row r="50" spans="1:19" s="2" customFormat="1" ht="91.5" customHeight="1">
      <c r="A50" s="44"/>
      <c r="B50" s="41" t="s">
        <v>83</v>
      </c>
      <c r="C50" s="47">
        <f t="shared" si="6"/>
        <v>0</v>
      </c>
      <c r="D50" s="50">
        <f t="shared" si="11"/>
        <v>0</v>
      </c>
      <c r="E50" s="56"/>
      <c r="F50" s="56"/>
      <c r="G50" s="56"/>
      <c r="H50" s="50">
        <f t="shared" si="8"/>
        <v>0</v>
      </c>
      <c r="I50" s="56"/>
      <c r="J50" s="56"/>
      <c r="K50" s="56"/>
      <c r="L50" s="50">
        <f t="shared" si="9"/>
        <v>0</v>
      </c>
      <c r="M50" s="56"/>
      <c r="N50" s="56"/>
      <c r="O50" s="56"/>
      <c r="P50" s="50">
        <f t="shared" si="12"/>
        <v>0</v>
      </c>
      <c r="Q50" s="56"/>
      <c r="R50" s="52"/>
      <c r="S50" s="52"/>
    </row>
    <row r="51" spans="1:19" s="2" customFormat="1" ht="24.75" customHeight="1">
      <c r="A51" s="44"/>
      <c r="B51" s="35" t="s">
        <v>69</v>
      </c>
      <c r="C51" s="47">
        <f t="shared" si="6"/>
        <v>0</v>
      </c>
      <c r="D51" s="50">
        <f t="shared" si="11"/>
        <v>0</v>
      </c>
      <c r="E51" s="56"/>
      <c r="F51" s="56"/>
      <c r="G51" s="56"/>
      <c r="H51" s="50">
        <f t="shared" si="8"/>
        <v>0</v>
      </c>
      <c r="I51" s="56"/>
      <c r="J51" s="56"/>
      <c r="K51" s="56"/>
      <c r="L51" s="50">
        <f t="shared" si="9"/>
        <v>0</v>
      </c>
      <c r="M51" s="56"/>
      <c r="N51" s="56"/>
      <c r="O51" s="56"/>
      <c r="P51" s="50">
        <f t="shared" si="12"/>
        <v>0</v>
      </c>
      <c r="Q51" s="56"/>
      <c r="R51" s="52"/>
      <c r="S51" s="52"/>
    </row>
    <row r="52" spans="1:19" s="2" customFormat="1" ht="35.25" customHeight="1">
      <c r="A52" s="44"/>
      <c r="B52" s="35" t="s">
        <v>84</v>
      </c>
      <c r="C52" s="47">
        <f t="shared" si="6"/>
        <v>0</v>
      </c>
      <c r="D52" s="50">
        <f t="shared" si="11"/>
        <v>0</v>
      </c>
      <c r="E52" s="56"/>
      <c r="F52" s="56"/>
      <c r="G52" s="56"/>
      <c r="H52" s="50">
        <f t="shared" si="8"/>
        <v>0</v>
      </c>
      <c r="I52" s="56"/>
      <c r="J52" s="56"/>
      <c r="K52" s="56"/>
      <c r="L52" s="50">
        <f t="shared" si="9"/>
        <v>0</v>
      </c>
      <c r="M52" s="56"/>
      <c r="N52" s="56"/>
      <c r="O52" s="56"/>
      <c r="P52" s="50">
        <f t="shared" si="12"/>
        <v>0</v>
      </c>
      <c r="Q52" s="56"/>
      <c r="R52" s="52"/>
      <c r="S52" s="52"/>
    </row>
    <row r="53" spans="1:19" s="2" customFormat="1" ht="25.5" customHeight="1">
      <c r="A53" s="44"/>
      <c r="B53" s="35" t="s">
        <v>70</v>
      </c>
      <c r="C53" s="47">
        <f t="shared" si="6"/>
        <v>0</v>
      </c>
      <c r="D53" s="50">
        <f t="shared" si="11"/>
        <v>0</v>
      </c>
      <c r="E53" s="56"/>
      <c r="F53" s="56"/>
      <c r="G53" s="56"/>
      <c r="H53" s="50">
        <f t="shared" si="8"/>
        <v>0</v>
      </c>
      <c r="I53" s="56"/>
      <c r="J53" s="56"/>
      <c r="K53" s="56"/>
      <c r="L53" s="50">
        <f t="shared" si="9"/>
        <v>0</v>
      </c>
      <c r="M53" s="56"/>
      <c r="N53" s="56"/>
      <c r="O53" s="56"/>
      <c r="P53" s="50">
        <f t="shared" si="12"/>
        <v>0</v>
      </c>
      <c r="Q53" s="56"/>
      <c r="R53" s="52"/>
      <c r="S53" s="52"/>
    </row>
    <row r="54" spans="1:19" s="2" customFormat="1" ht="56.25" customHeight="1">
      <c r="A54" s="44"/>
      <c r="B54" s="35" t="s">
        <v>85</v>
      </c>
      <c r="C54" s="47">
        <f t="shared" si="6"/>
        <v>0</v>
      </c>
      <c r="D54" s="50">
        <f t="shared" si="11"/>
        <v>0</v>
      </c>
      <c r="E54" s="56"/>
      <c r="F54" s="56"/>
      <c r="G54" s="56"/>
      <c r="H54" s="50">
        <f t="shared" si="8"/>
        <v>0</v>
      </c>
      <c r="I54" s="56"/>
      <c r="J54" s="56"/>
      <c r="K54" s="56"/>
      <c r="L54" s="50">
        <f t="shared" si="9"/>
        <v>0</v>
      </c>
      <c r="M54" s="56"/>
      <c r="N54" s="56"/>
      <c r="O54" s="56"/>
      <c r="P54" s="50">
        <f t="shared" si="12"/>
        <v>0</v>
      </c>
      <c r="Q54" s="56"/>
      <c r="R54" s="52"/>
      <c r="S54" s="52"/>
    </row>
    <row r="55" spans="1:19" s="2" customFormat="1" ht="46.5" customHeight="1">
      <c r="A55" s="44"/>
      <c r="B55" s="35" t="s">
        <v>71</v>
      </c>
      <c r="C55" s="47">
        <f t="shared" si="6"/>
        <v>0</v>
      </c>
      <c r="D55" s="50">
        <f t="shared" si="11"/>
        <v>0</v>
      </c>
      <c r="E55" s="56"/>
      <c r="F55" s="56"/>
      <c r="G55" s="56"/>
      <c r="H55" s="50">
        <f t="shared" si="8"/>
        <v>0</v>
      </c>
      <c r="I55" s="56"/>
      <c r="J55" s="56"/>
      <c r="K55" s="56"/>
      <c r="L55" s="50">
        <f t="shared" si="9"/>
        <v>0</v>
      </c>
      <c r="M55" s="56"/>
      <c r="N55" s="56"/>
      <c r="O55" s="56"/>
      <c r="P55" s="50">
        <f t="shared" si="12"/>
        <v>0</v>
      </c>
      <c r="Q55" s="56"/>
      <c r="R55" s="52"/>
      <c r="S55" s="52"/>
    </row>
    <row r="56" spans="1:19" s="2" customFormat="1" ht="46.5" customHeight="1">
      <c r="A56" s="44"/>
      <c r="B56" s="35" t="s">
        <v>101</v>
      </c>
      <c r="C56" s="47">
        <f t="shared" si="6"/>
        <v>0</v>
      </c>
      <c r="D56" s="50">
        <f t="shared" si="11"/>
        <v>0</v>
      </c>
      <c r="E56" s="56"/>
      <c r="F56" s="56"/>
      <c r="G56" s="56"/>
      <c r="H56" s="50">
        <f t="shared" si="8"/>
        <v>0</v>
      </c>
      <c r="I56" s="56"/>
      <c r="J56" s="56"/>
      <c r="K56" s="56"/>
      <c r="L56" s="50">
        <f t="shared" si="9"/>
        <v>0</v>
      </c>
      <c r="M56" s="56"/>
      <c r="N56" s="56"/>
      <c r="O56" s="56"/>
      <c r="P56" s="50">
        <f t="shared" si="12"/>
        <v>0</v>
      </c>
      <c r="Q56" s="56"/>
      <c r="R56" s="52"/>
      <c r="S56" s="52"/>
    </row>
    <row r="57" spans="1:19" s="2" customFormat="1" ht="44.25" customHeight="1">
      <c r="A57" s="44"/>
      <c r="B57" s="40" t="s">
        <v>72</v>
      </c>
      <c r="C57" s="47">
        <f t="shared" si="6"/>
        <v>0</v>
      </c>
      <c r="D57" s="50">
        <f t="shared" si="11"/>
        <v>0</v>
      </c>
      <c r="E57" s="56"/>
      <c r="F57" s="56"/>
      <c r="G57" s="56"/>
      <c r="H57" s="50">
        <f t="shared" si="8"/>
        <v>0</v>
      </c>
      <c r="I57" s="56"/>
      <c r="J57" s="56"/>
      <c r="K57" s="56"/>
      <c r="L57" s="50">
        <f t="shared" si="9"/>
        <v>0</v>
      </c>
      <c r="M57" s="56"/>
      <c r="N57" s="56"/>
      <c r="O57" s="56"/>
      <c r="P57" s="50">
        <f t="shared" si="12"/>
        <v>0</v>
      </c>
      <c r="Q57" s="56"/>
      <c r="R57" s="52"/>
      <c r="S57" s="52"/>
    </row>
    <row r="58" spans="1:19" s="2" customFormat="1" ht="57" customHeight="1">
      <c r="A58" s="44"/>
      <c r="B58" s="45" t="s">
        <v>102</v>
      </c>
      <c r="C58" s="47">
        <f t="shared" si="6"/>
        <v>0</v>
      </c>
      <c r="D58" s="50">
        <f t="shared" si="11"/>
        <v>0</v>
      </c>
      <c r="E58" s="56"/>
      <c r="F58" s="56"/>
      <c r="G58" s="56"/>
      <c r="H58" s="50">
        <f t="shared" si="8"/>
        <v>0</v>
      </c>
      <c r="I58" s="56"/>
      <c r="J58" s="56"/>
      <c r="K58" s="56"/>
      <c r="L58" s="50">
        <f t="shared" si="9"/>
        <v>0</v>
      </c>
      <c r="M58" s="56"/>
      <c r="N58" s="56"/>
      <c r="O58" s="56"/>
      <c r="P58" s="50">
        <f t="shared" si="12"/>
        <v>0</v>
      </c>
      <c r="Q58" s="56"/>
      <c r="R58" s="52"/>
      <c r="S58" s="52"/>
    </row>
    <row r="59" spans="1:19" s="3" customFormat="1" ht="30.75" customHeight="1">
      <c r="A59" s="43" t="s">
        <v>21</v>
      </c>
      <c r="B59" s="32" t="s">
        <v>22</v>
      </c>
      <c r="C59" s="47">
        <f>D59+H59+L59+P59</f>
        <v>0</v>
      </c>
      <c r="D59" s="48">
        <f>SUM(E59:G59)</f>
        <v>0</v>
      </c>
      <c r="E59" s="49">
        <f>SUM(E60:E74)</f>
        <v>0</v>
      </c>
      <c r="F59" s="49">
        <f>SUM(F60:F74)</f>
        <v>0</v>
      </c>
      <c r="G59" s="49">
        <f>SUM(G60:G74)</f>
        <v>0</v>
      </c>
      <c r="H59" s="48">
        <f>SUM(I59:K59)</f>
        <v>0</v>
      </c>
      <c r="I59" s="49">
        <f>SUM(I60:I74)</f>
        <v>0</v>
      </c>
      <c r="J59" s="49">
        <f>SUM(J60:J74)</f>
        <v>0</v>
      </c>
      <c r="K59" s="49">
        <f>SUM(K60:K74)</f>
        <v>0</v>
      </c>
      <c r="L59" s="48">
        <f>SUM(M59:O59)</f>
        <v>0</v>
      </c>
      <c r="M59" s="49">
        <f>SUM(M60:M74)</f>
        <v>0</v>
      </c>
      <c r="N59" s="49">
        <f>SUM(N60:N74)</f>
        <v>0</v>
      </c>
      <c r="O59" s="49">
        <f>SUM(O60:O74)</f>
        <v>0</v>
      </c>
      <c r="P59" s="48">
        <f>SUM(Q59:S59)</f>
        <v>0</v>
      </c>
      <c r="Q59" s="49">
        <f>SUM(Q60:Q74)</f>
        <v>0</v>
      </c>
      <c r="R59" s="49">
        <f>SUM(R60:R74)</f>
        <v>0</v>
      </c>
      <c r="S59" s="49">
        <f>SUM(S60:S74)</f>
        <v>0</v>
      </c>
    </row>
    <row r="60" spans="1:19" s="2" customFormat="1" ht="55.5" customHeight="1">
      <c r="A60" s="44"/>
      <c r="B60" s="41" t="s">
        <v>86</v>
      </c>
      <c r="C60" s="47">
        <f aca="true" t="shared" si="13" ref="C60:C74">D60+H60+L60+P60</f>
        <v>0</v>
      </c>
      <c r="D60" s="50">
        <f>SUM(E60:G60)</f>
        <v>0</v>
      </c>
      <c r="E60" s="56"/>
      <c r="F60" s="56"/>
      <c r="G60" s="56"/>
      <c r="H60" s="50">
        <f>SUM(I60:K60)</f>
        <v>0</v>
      </c>
      <c r="I60" s="56"/>
      <c r="J60" s="56"/>
      <c r="K60" s="56"/>
      <c r="L60" s="50">
        <f>SUM(M60:O60)</f>
        <v>0</v>
      </c>
      <c r="M60" s="56"/>
      <c r="N60" s="56"/>
      <c r="O60" s="56"/>
      <c r="P60" s="50">
        <f>SUM(Q60:S60)</f>
        <v>0</v>
      </c>
      <c r="Q60" s="56"/>
      <c r="R60" s="52"/>
      <c r="S60" s="52"/>
    </row>
    <row r="61" spans="1:19" s="2" customFormat="1" ht="57.75" customHeight="1">
      <c r="A61" s="44"/>
      <c r="B61" s="41" t="s">
        <v>110</v>
      </c>
      <c r="C61" s="47">
        <f t="shared" si="13"/>
        <v>0</v>
      </c>
      <c r="D61" s="50">
        <f aca="true" t="shared" si="14" ref="D61:D74">SUM(E61:G61)</f>
        <v>0</v>
      </c>
      <c r="E61" s="56"/>
      <c r="F61" s="56"/>
      <c r="G61" s="56"/>
      <c r="H61" s="50">
        <f aca="true" t="shared" si="15" ref="H61:H74">SUM(I61:K61)</f>
        <v>0</v>
      </c>
      <c r="I61" s="56"/>
      <c r="J61" s="56"/>
      <c r="K61" s="56"/>
      <c r="L61" s="50">
        <f aca="true" t="shared" si="16" ref="L61:L74">SUM(M61:O61)</f>
        <v>0</v>
      </c>
      <c r="M61" s="56"/>
      <c r="N61" s="56"/>
      <c r="O61" s="56"/>
      <c r="P61" s="50">
        <f aca="true" t="shared" si="17" ref="P61:P74">SUM(Q61:S61)</f>
        <v>0</v>
      </c>
      <c r="Q61" s="56"/>
      <c r="R61" s="52"/>
      <c r="S61" s="52"/>
    </row>
    <row r="62" spans="1:19" s="2" customFormat="1" ht="34.5" customHeight="1">
      <c r="A62" s="44"/>
      <c r="B62" s="41" t="s">
        <v>88</v>
      </c>
      <c r="C62" s="47">
        <f t="shared" si="13"/>
        <v>0</v>
      </c>
      <c r="D62" s="50">
        <f t="shared" si="14"/>
        <v>0</v>
      </c>
      <c r="E62" s="56"/>
      <c r="F62" s="56"/>
      <c r="G62" s="56"/>
      <c r="H62" s="50">
        <f t="shared" si="15"/>
        <v>0</v>
      </c>
      <c r="I62" s="56"/>
      <c r="J62" s="56"/>
      <c r="K62" s="56"/>
      <c r="L62" s="50">
        <f t="shared" si="16"/>
        <v>0</v>
      </c>
      <c r="M62" s="56"/>
      <c r="N62" s="56"/>
      <c r="O62" s="56"/>
      <c r="P62" s="50">
        <f t="shared" si="17"/>
        <v>0</v>
      </c>
      <c r="Q62" s="56"/>
      <c r="R62" s="52"/>
      <c r="S62" s="52"/>
    </row>
    <row r="63" spans="1:19" s="2" customFormat="1" ht="29.25" customHeight="1">
      <c r="A63" s="44"/>
      <c r="B63" s="41" t="s">
        <v>89</v>
      </c>
      <c r="C63" s="47">
        <f t="shared" si="13"/>
        <v>0</v>
      </c>
      <c r="D63" s="50">
        <f t="shared" si="14"/>
        <v>0</v>
      </c>
      <c r="E63" s="56"/>
      <c r="F63" s="56"/>
      <c r="G63" s="56"/>
      <c r="H63" s="50">
        <f t="shared" si="15"/>
        <v>0</v>
      </c>
      <c r="I63" s="56"/>
      <c r="J63" s="56"/>
      <c r="K63" s="56"/>
      <c r="L63" s="50">
        <f t="shared" si="16"/>
        <v>0</v>
      </c>
      <c r="M63" s="56"/>
      <c r="N63" s="56"/>
      <c r="O63" s="56"/>
      <c r="P63" s="50">
        <f t="shared" si="17"/>
        <v>0</v>
      </c>
      <c r="Q63" s="56"/>
      <c r="R63" s="52"/>
      <c r="S63" s="52"/>
    </row>
    <row r="64" spans="1:19" s="2" customFormat="1" ht="55.5" customHeight="1">
      <c r="A64" s="44"/>
      <c r="B64" s="41" t="s">
        <v>90</v>
      </c>
      <c r="C64" s="47">
        <f t="shared" si="13"/>
        <v>0</v>
      </c>
      <c r="D64" s="50">
        <f t="shared" si="14"/>
        <v>0</v>
      </c>
      <c r="E64" s="56"/>
      <c r="F64" s="56"/>
      <c r="G64" s="56"/>
      <c r="H64" s="50">
        <f t="shared" si="15"/>
        <v>0</v>
      </c>
      <c r="I64" s="56"/>
      <c r="J64" s="56"/>
      <c r="K64" s="56"/>
      <c r="L64" s="50">
        <f t="shared" si="16"/>
        <v>0</v>
      </c>
      <c r="M64" s="56"/>
      <c r="N64" s="56"/>
      <c r="O64" s="56"/>
      <c r="P64" s="50">
        <f t="shared" si="17"/>
        <v>0</v>
      </c>
      <c r="Q64" s="56"/>
      <c r="R64" s="52"/>
      <c r="S64" s="52"/>
    </row>
    <row r="65" spans="1:19" s="2" customFormat="1" ht="46.5" customHeight="1">
      <c r="A65" s="44"/>
      <c r="B65" s="41" t="s">
        <v>91</v>
      </c>
      <c r="C65" s="47">
        <f t="shared" si="13"/>
        <v>0</v>
      </c>
      <c r="D65" s="50">
        <f t="shared" si="14"/>
        <v>0</v>
      </c>
      <c r="E65" s="56"/>
      <c r="F65" s="56"/>
      <c r="G65" s="56"/>
      <c r="H65" s="50">
        <f t="shared" si="15"/>
        <v>0</v>
      </c>
      <c r="I65" s="56"/>
      <c r="J65" s="56"/>
      <c r="K65" s="56"/>
      <c r="L65" s="50">
        <f t="shared" si="16"/>
        <v>0</v>
      </c>
      <c r="M65" s="56"/>
      <c r="N65" s="56"/>
      <c r="O65" s="56"/>
      <c r="P65" s="50">
        <f t="shared" si="17"/>
        <v>0</v>
      </c>
      <c r="Q65" s="56"/>
      <c r="R65" s="52"/>
      <c r="S65" s="52"/>
    </row>
    <row r="66" spans="1:19" s="2" customFormat="1" ht="57.75" customHeight="1">
      <c r="A66" s="44"/>
      <c r="B66" s="41" t="s">
        <v>92</v>
      </c>
      <c r="C66" s="47">
        <f t="shared" si="13"/>
        <v>0</v>
      </c>
      <c r="D66" s="50">
        <f t="shared" si="14"/>
        <v>0</v>
      </c>
      <c r="E66" s="56"/>
      <c r="F66" s="56"/>
      <c r="G66" s="56"/>
      <c r="H66" s="50">
        <f t="shared" si="15"/>
        <v>0</v>
      </c>
      <c r="I66" s="56"/>
      <c r="J66" s="56"/>
      <c r="K66" s="56"/>
      <c r="L66" s="50">
        <f t="shared" si="16"/>
        <v>0</v>
      </c>
      <c r="M66" s="56"/>
      <c r="N66" s="56"/>
      <c r="O66" s="56"/>
      <c r="P66" s="50">
        <f t="shared" si="17"/>
        <v>0</v>
      </c>
      <c r="Q66" s="56"/>
      <c r="R66" s="52"/>
      <c r="S66" s="52"/>
    </row>
    <row r="67" spans="1:19" s="2" customFormat="1" ht="57.75" customHeight="1">
      <c r="A67" s="44"/>
      <c r="B67" s="41" t="s">
        <v>100</v>
      </c>
      <c r="C67" s="47">
        <f t="shared" si="13"/>
        <v>0</v>
      </c>
      <c r="D67" s="50">
        <f t="shared" si="14"/>
        <v>0</v>
      </c>
      <c r="E67" s="56"/>
      <c r="F67" s="56"/>
      <c r="G67" s="56"/>
      <c r="H67" s="50">
        <f t="shared" si="15"/>
        <v>0</v>
      </c>
      <c r="I67" s="56"/>
      <c r="J67" s="56"/>
      <c r="K67" s="56"/>
      <c r="L67" s="50">
        <f t="shared" si="16"/>
        <v>0</v>
      </c>
      <c r="M67" s="56"/>
      <c r="N67" s="56"/>
      <c r="O67" s="56"/>
      <c r="P67" s="50">
        <f t="shared" si="17"/>
        <v>0</v>
      </c>
      <c r="Q67" s="56"/>
      <c r="R67" s="52"/>
      <c r="S67" s="52"/>
    </row>
    <row r="68" spans="1:19" s="2" customFormat="1" ht="57.75" customHeight="1">
      <c r="A68" s="44"/>
      <c r="B68" s="41" t="s">
        <v>82</v>
      </c>
      <c r="C68" s="47">
        <f t="shared" si="13"/>
        <v>0</v>
      </c>
      <c r="D68" s="50">
        <f t="shared" si="14"/>
        <v>0</v>
      </c>
      <c r="E68" s="56"/>
      <c r="F68" s="56"/>
      <c r="G68" s="56"/>
      <c r="H68" s="50">
        <f t="shared" si="15"/>
        <v>0</v>
      </c>
      <c r="I68" s="56"/>
      <c r="J68" s="56"/>
      <c r="K68" s="56"/>
      <c r="L68" s="50">
        <f t="shared" si="16"/>
        <v>0</v>
      </c>
      <c r="M68" s="56"/>
      <c r="N68" s="56"/>
      <c r="O68" s="56"/>
      <c r="P68" s="50">
        <f t="shared" si="17"/>
        <v>0</v>
      </c>
      <c r="Q68" s="56"/>
      <c r="R68" s="52"/>
      <c r="S68" s="52"/>
    </row>
    <row r="69" spans="1:19" s="2" customFormat="1" ht="33.75" customHeight="1">
      <c r="A69" s="44"/>
      <c r="B69" s="41" t="s">
        <v>93</v>
      </c>
      <c r="C69" s="47">
        <f t="shared" si="13"/>
        <v>0</v>
      </c>
      <c r="D69" s="50">
        <f t="shared" si="14"/>
        <v>0</v>
      </c>
      <c r="E69" s="56"/>
      <c r="F69" s="56"/>
      <c r="G69" s="56"/>
      <c r="H69" s="50">
        <f t="shared" si="15"/>
        <v>0</v>
      </c>
      <c r="I69" s="56"/>
      <c r="J69" s="56"/>
      <c r="K69" s="56"/>
      <c r="L69" s="50">
        <f t="shared" si="16"/>
        <v>0</v>
      </c>
      <c r="M69" s="56"/>
      <c r="N69" s="56"/>
      <c r="O69" s="56"/>
      <c r="P69" s="50">
        <f t="shared" si="17"/>
        <v>0</v>
      </c>
      <c r="Q69" s="56"/>
      <c r="R69" s="52"/>
      <c r="S69" s="52"/>
    </row>
    <row r="70" spans="1:19" s="2" customFormat="1" ht="22.5" customHeight="1">
      <c r="A70" s="44"/>
      <c r="B70" s="41" t="s">
        <v>94</v>
      </c>
      <c r="C70" s="47">
        <f t="shared" si="13"/>
        <v>0</v>
      </c>
      <c r="D70" s="50">
        <f t="shared" si="14"/>
        <v>0</v>
      </c>
      <c r="E70" s="56"/>
      <c r="F70" s="56"/>
      <c r="G70" s="56"/>
      <c r="H70" s="50">
        <f t="shared" si="15"/>
        <v>0</v>
      </c>
      <c r="I70" s="56"/>
      <c r="J70" s="56"/>
      <c r="K70" s="56"/>
      <c r="L70" s="50">
        <f t="shared" si="16"/>
        <v>0</v>
      </c>
      <c r="M70" s="56"/>
      <c r="N70" s="56"/>
      <c r="O70" s="56"/>
      <c r="P70" s="50">
        <f t="shared" si="17"/>
        <v>0</v>
      </c>
      <c r="Q70" s="56"/>
      <c r="R70" s="52"/>
      <c r="S70" s="52"/>
    </row>
    <row r="71" spans="1:19" s="2" customFormat="1" ht="36" customHeight="1">
      <c r="A71" s="44"/>
      <c r="B71" s="41" t="s">
        <v>95</v>
      </c>
      <c r="C71" s="47">
        <f t="shared" si="13"/>
        <v>0</v>
      </c>
      <c r="D71" s="50">
        <f t="shared" si="14"/>
        <v>0</v>
      </c>
      <c r="E71" s="56"/>
      <c r="F71" s="56"/>
      <c r="G71" s="56"/>
      <c r="H71" s="50">
        <f t="shared" si="15"/>
        <v>0</v>
      </c>
      <c r="I71" s="56"/>
      <c r="J71" s="56"/>
      <c r="K71" s="56"/>
      <c r="L71" s="50">
        <f t="shared" si="16"/>
        <v>0</v>
      </c>
      <c r="M71" s="56"/>
      <c r="N71" s="56"/>
      <c r="O71" s="56"/>
      <c r="P71" s="50">
        <f t="shared" si="17"/>
        <v>0</v>
      </c>
      <c r="Q71" s="56"/>
      <c r="R71" s="52"/>
      <c r="S71" s="52"/>
    </row>
    <row r="72" spans="1:19" s="2" customFormat="1" ht="54" customHeight="1">
      <c r="A72" s="44"/>
      <c r="B72" s="41" t="s">
        <v>96</v>
      </c>
      <c r="C72" s="47">
        <f>D72+H72+L72+P72</f>
        <v>0</v>
      </c>
      <c r="D72" s="50">
        <f>SUM(E72:G72)</f>
        <v>0</v>
      </c>
      <c r="E72" s="56"/>
      <c r="F72" s="56"/>
      <c r="G72" s="56"/>
      <c r="H72" s="50">
        <f t="shared" si="15"/>
        <v>0</v>
      </c>
      <c r="I72" s="56"/>
      <c r="J72" s="56"/>
      <c r="K72" s="56"/>
      <c r="L72" s="50">
        <f t="shared" si="16"/>
        <v>0</v>
      </c>
      <c r="M72" s="56"/>
      <c r="N72" s="56"/>
      <c r="O72" s="56"/>
      <c r="P72" s="50">
        <f t="shared" si="17"/>
        <v>0</v>
      </c>
      <c r="Q72" s="56"/>
      <c r="R72" s="52"/>
      <c r="S72" s="52"/>
    </row>
    <row r="73" spans="1:19" s="2" customFormat="1" ht="54" customHeight="1">
      <c r="A73" s="44"/>
      <c r="B73" s="41" t="s">
        <v>104</v>
      </c>
      <c r="C73" s="47">
        <f t="shared" si="13"/>
        <v>0</v>
      </c>
      <c r="D73" s="50">
        <f>SUM(E73:G73)</f>
        <v>0</v>
      </c>
      <c r="E73" s="56"/>
      <c r="F73" s="56"/>
      <c r="G73" s="56"/>
      <c r="H73" s="50">
        <f t="shared" si="15"/>
        <v>0</v>
      </c>
      <c r="I73" s="56"/>
      <c r="J73" s="56"/>
      <c r="K73" s="56"/>
      <c r="L73" s="50">
        <f t="shared" si="16"/>
        <v>0</v>
      </c>
      <c r="M73" s="56"/>
      <c r="N73" s="56"/>
      <c r="O73" s="56"/>
      <c r="P73" s="50">
        <f t="shared" si="17"/>
        <v>0</v>
      </c>
      <c r="Q73" s="56"/>
      <c r="R73" s="52"/>
      <c r="S73" s="52"/>
    </row>
    <row r="74" spans="1:19" s="3" customFormat="1" ht="69" customHeight="1">
      <c r="A74" s="44"/>
      <c r="B74" s="41" t="s">
        <v>97</v>
      </c>
      <c r="C74" s="47">
        <f t="shared" si="13"/>
        <v>0</v>
      </c>
      <c r="D74" s="50">
        <f t="shared" si="14"/>
        <v>0</v>
      </c>
      <c r="E74" s="56"/>
      <c r="F74" s="56"/>
      <c r="G74" s="56"/>
      <c r="H74" s="50">
        <f t="shared" si="15"/>
        <v>0</v>
      </c>
      <c r="I74" s="56"/>
      <c r="J74" s="56"/>
      <c r="K74" s="56"/>
      <c r="L74" s="50">
        <f t="shared" si="16"/>
        <v>0</v>
      </c>
      <c r="M74" s="56"/>
      <c r="N74" s="56"/>
      <c r="O74" s="56"/>
      <c r="P74" s="50">
        <f t="shared" si="17"/>
        <v>0</v>
      </c>
      <c r="Q74" s="56"/>
      <c r="R74" s="52"/>
      <c r="S74" s="52"/>
    </row>
    <row r="75" spans="1:19" s="3" customFormat="1" ht="28.5" customHeight="1">
      <c r="A75" s="46"/>
      <c r="B75" s="46" t="s">
        <v>23</v>
      </c>
      <c r="C75" s="58">
        <f aca="true" t="shared" si="18" ref="C75:S75">C6+C10+C15+C23+C31+C46+C49+C59+C9+C20</f>
        <v>91825.98999999999</v>
      </c>
      <c r="D75" s="58">
        <f t="shared" si="18"/>
        <v>12400</v>
      </c>
      <c r="E75" s="58">
        <f t="shared" si="18"/>
        <v>0</v>
      </c>
      <c r="F75" s="58">
        <f t="shared" si="18"/>
        <v>0</v>
      </c>
      <c r="G75" s="58">
        <f t="shared" si="18"/>
        <v>12400</v>
      </c>
      <c r="H75" s="58">
        <f t="shared" si="18"/>
        <v>64000</v>
      </c>
      <c r="I75" s="58">
        <f t="shared" si="18"/>
        <v>45000</v>
      </c>
      <c r="J75" s="58">
        <f t="shared" si="18"/>
        <v>0</v>
      </c>
      <c r="K75" s="58">
        <f t="shared" si="18"/>
        <v>19000</v>
      </c>
      <c r="L75" s="58">
        <f t="shared" si="18"/>
        <v>15425.99</v>
      </c>
      <c r="M75" s="58">
        <f t="shared" si="18"/>
        <v>0</v>
      </c>
      <c r="N75" s="58">
        <f t="shared" si="18"/>
        <v>15425.99</v>
      </c>
      <c r="O75" s="58">
        <f t="shared" si="18"/>
        <v>0</v>
      </c>
      <c r="P75" s="58">
        <f t="shared" si="18"/>
        <v>0</v>
      </c>
      <c r="Q75" s="58">
        <f t="shared" si="18"/>
        <v>0</v>
      </c>
      <c r="R75" s="58">
        <f t="shared" si="18"/>
        <v>0</v>
      </c>
      <c r="S75" s="58">
        <f t="shared" si="18"/>
        <v>0</v>
      </c>
    </row>
    <row r="76" spans="1:17" s="8" customFormat="1" ht="15" customHeight="1">
      <c r="A76" s="6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7"/>
      <c r="N76" s="7"/>
      <c r="O76" s="7"/>
      <c r="P76" s="7"/>
      <c r="Q76" s="7"/>
    </row>
    <row r="77" spans="1:17" s="8" customFormat="1" ht="15" customHeight="1">
      <c r="A77" s="6"/>
      <c r="B77" s="9" t="s">
        <v>24</v>
      </c>
      <c r="C77" s="10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8" customFormat="1" ht="15" customHeight="1">
      <c r="A78" s="6"/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3" ht="15">
      <c r="B79" s="9" t="s">
        <v>25</v>
      </c>
      <c r="C79" s="11"/>
    </row>
    <row r="80" ht="12.75">
      <c r="C80" s="12"/>
    </row>
    <row r="81" spans="1:19" ht="12.75" hidden="1">
      <c r="A81" s="13"/>
      <c r="B81" s="14" t="s">
        <v>26</v>
      </c>
      <c r="C81" s="15"/>
      <c r="D81" s="16"/>
      <c r="E81" s="16" t="s">
        <v>27</v>
      </c>
      <c r="F81" s="16" t="s">
        <v>28</v>
      </c>
      <c r="G81" s="16" t="s">
        <v>29</v>
      </c>
      <c r="H81" s="16">
        <f>SUM(I81:K81)</f>
        <v>0</v>
      </c>
      <c r="I81" s="16" t="s">
        <v>30</v>
      </c>
      <c r="J81" s="16" t="s">
        <v>31</v>
      </c>
      <c r="K81" s="16" t="s">
        <v>32</v>
      </c>
      <c r="L81" s="16">
        <f>SUM(M81:O81)</f>
        <v>0</v>
      </c>
      <c r="M81" s="16" t="s">
        <v>33</v>
      </c>
      <c r="N81" s="16" t="s">
        <v>34</v>
      </c>
      <c r="O81" s="16" t="s">
        <v>35</v>
      </c>
      <c r="P81" s="16">
        <f>SUM(Q81:Q81)</f>
        <v>0</v>
      </c>
      <c r="Q81" s="16" t="s">
        <v>36</v>
      </c>
      <c r="R81" s="17" t="s">
        <v>37</v>
      </c>
      <c r="S81" s="17" t="s">
        <v>38</v>
      </c>
    </row>
    <row r="82" spans="1:19" ht="12.75" hidden="1">
      <c r="A82" s="26"/>
      <c r="B82" s="18" t="s">
        <v>39</v>
      </c>
      <c r="C82" s="19">
        <f>D82+H82+L82+P82</f>
        <v>0</v>
      </c>
      <c r="D82" s="4">
        <f>E82+F82+G82</f>
        <v>0</v>
      </c>
      <c r="E82" s="5"/>
      <c r="F82" s="5"/>
      <c r="G82" s="5"/>
      <c r="H82" s="4">
        <f>I82+J82+K82</f>
        <v>0</v>
      </c>
      <c r="I82" s="5"/>
      <c r="J82" s="5"/>
      <c r="K82" s="5"/>
      <c r="L82" s="4">
        <f>M82+N82+O82</f>
        <v>0</v>
      </c>
      <c r="M82" s="5"/>
      <c r="N82" s="5"/>
      <c r="O82" s="5"/>
      <c r="P82" s="20">
        <f>Q82+R82+S82</f>
        <v>0</v>
      </c>
      <c r="Q82" s="5"/>
      <c r="R82" s="21"/>
      <c r="S82" s="21"/>
    </row>
    <row r="83" spans="1:19" ht="12.75" hidden="1">
      <c r="A83" s="26"/>
      <c r="B83" s="18" t="s">
        <v>40</v>
      </c>
      <c r="C83" s="19">
        <f>D83+H83+L83+P83</f>
        <v>0</v>
      </c>
      <c r="D83" s="4">
        <f>E83+F83+G83</f>
        <v>0</v>
      </c>
      <c r="E83" s="5"/>
      <c r="F83" s="5"/>
      <c r="G83" s="5"/>
      <c r="H83" s="4">
        <f>I83+J83+K83</f>
        <v>0</v>
      </c>
      <c r="I83" s="5"/>
      <c r="J83" s="5"/>
      <c r="K83" s="5"/>
      <c r="L83" s="4">
        <f>M83+N83+O83</f>
        <v>0</v>
      </c>
      <c r="M83" s="5"/>
      <c r="N83" s="5"/>
      <c r="O83" s="5"/>
      <c r="P83" s="20">
        <f>Q83+R83+S83</f>
        <v>0</v>
      </c>
      <c r="Q83" s="5"/>
      <c r="R83" s="21"/>
      <c r="S83" s="21"/>
    </row>
    <row r="84" spans="1:19" ht="12.75" hidden="1">
      <c r="A84" s="23"/>
      <c r="B84" s="23" t="s">
        <v>41</v>
      </c>
      <c r="C84" s="24">
        <f>C82+C83</f>
        <v>0</v>
      </c>
      <c r="D84" s="24">
        <f aca="true" t="shared" si="19" ref="D84:S84">D82+D83</f>
        <v>0</v>
      </c>
      <c r="E84" s="24">
        <f t="shared" si="19"/>
        <v>0</v>
      </c>
      <c r="F84" s="24">
        <f t="shared" si="19"/>
        <v>0</v>
      </c>
      <c r="G84" s="24">
        <f t="shared" si="19"/>
        <v>0</v>
      </c>
      <c r="H84" s="24">
        <f t="shared" si="19"/>
        <v>0</v>
      </c>
      <c r="I84" s="24">
        <f t="shared" si="19"/>
        <v>0</v>
      </c>
      <c r="J84" s="24">
        <f t="shared" si="19"/>
        <v>0</v>
      </c>
      <c r="K84" s="24">
        <f t="shared" si="19"/>
        <v>0</v>
      </c>
      <c r="L84" s="24">
        <f t="shared" si="19"/>
        <v>0</v>
      </c>
      <c r="M84" s="24">
        <f t="shared" si="19"/>
        <v>0</v>
      </c>
      <c r="N84" s="24">
        <f t="shared" si="19"/>
        <v>0</v>
      </c>
      <c r="O84" s="24">
        <f t="shared" si="19"/>
        <v>0</v>
      </c>
      <c r="P84" s="24">
        <f t="shared" si="19"/>
        <v>0</v>
      </c>
      <c r="Q84" s="24">
        <f t="shared" si="19"/>
        <v>0</v>
      </c>
      <c r="R84" s="24">
        <f t="shared" si="19"/>
        <v>0</v>
      </c>
      <c r="S84" s="24">
        <f t="shared" si="19"/>
        <v>0</v>
      </c>
    </row>
    <row r="86" ht="12.75">
      <c r="C86" s="22"/>
    </row>
  </sheetData>
  <sheetProtection password="CF42" sheet="1"/>
  <mergeCells count="4">
    <mergeCell ref="A1:Q1"/>
    <mergeCell ref="A2:Q2"/>
    <mergeCell ref="A3:Q3"/>
    <mergeCell ref="B76:L76"/>
  </mergeCells>
  <printOptions/>
  <pageMargins left="0.75" right="0.75" top="1" bottom="1" header="0.5" footer="0.5"/>
  <pageSetup horizontalDpi="600" verticalDpi="600" orientation="portrait" paperSize="9" scale="27" r:id="rId1"/>
  <rowBreaks count="3" manualBreakCount="3">
    <brk id="36" max="18" man="1"/>
    <brk id="45" max="255" man="1"/>
    <brk id="6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87"/>
  <sheetViews>
    <sheetView view="pageBreakPreview" zoomScale="70" zoomScaleSheetLayoutView="70" zoomScalePageLayoutView="0" workbookViewId="0" topLeftCell="A1">
      <pane xSplit="6" ySplit="8" topLeftCell="G7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I54" sqref="I54"/>
    </sheetView>
  </sheetViews>
  <sheetFormatPr defaultColWidth="9.140625" defaultRowHeight="12.75"/>
  <cols>
    <col min="1" max="1" width="4.8515625" style="25" customWidth="1"/>
    <col min="2" max="2" width="80.140625" style="1" customWidth="1"/>
    <col min="3" max="3" width="16.28125" style="1" customWidth="1"/>
    <col min="4" max="4" width="9.421875" style="1" customWidth="1"/>
    <col min="5" max="6" width="14.28125" style="1" customWidth="1"/>
    <col min="7" max="7" width="14.8515625" style="1" customWidth="1"/>
    <col min="8" max="8" width="11.140625" style="1" customWidth="1"/>
    <col min="9" max="9" width="15.421875" style="1" customWidth="1"/>
    <col min="10" max="11" width="15.7109375" style="1" customWidth="1"/>
    <col min="12" max="12" width="11.8515625" style="1" customWidth="1"/>
    <col min="13" max="13" width="12.7109375" style="1" customWidth="1"/>
    <col min="14" max="14" width="12.57421875" style="1" customWidth="1"/>
    <col min="15" max="15" width="17.28125" style="1" customWidth="1"/>
    <col min="16" max="16" width="16.140625" style="1" customWidth="1"/>
    <col min="17" max="17" width="16.00390625" style="1" customWidth="1"/>
    <col min="18" max="18" width="18.140625" style="1" customWidth="1"/>
    <col min="19" max="19" width="16.421875" style="1" customWidth="1"/>
    <col min="20" max="16384" width="9.140625" style="1" customWidth="1"/>
  </cols>
  <sheetData>
    <row r="1" spans="1:17" ht="17.25" customHeight="1">
      <c r="A1" s="61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.75" customHeight="1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38.25" customHeight="1">
      <c r="A3" s="63" t="s">
        <v>115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9" s="2" customFormat="1" ht="15.75" customHeight="1">
      <c r="A4" s="27" t="s">
        <v>0</v>
      </c>
      <c r="B4" s="28" t="s">
        <v>1</v>
      </c>
      <c r="C4" s="27" t="s">
        <v>2</v>
      </c>
      <c r="D4" s="29" t="s">
        <v>3</v>
      </c>
      <c r="E4" s="27" t="s">
        <v>4</v>
      </c>
      <c r="F4" s="27" t="s">
        <v>5</v>
      </c>
      <c r="G4" s="27" t="s">
        <v>6</v>
      </c>
      <c r="H4" s="29" t="s">
        <v>7</v>
      </c>
      <c r="I4" s="27" t="s">
        <v>8</v>
      </c>
      <c r="J4" s="27" t="s">
        <v>9</v>
      </c>
      <c r="K4" s="27" t="s">
        <v>10</v>
      </c>
      <c r="L4" s="29" t="s">
        <v>11</v>
      </c>
      <c r="M4" s="27" t="s">
        <v>12</v>
      </c>
      <c r="N4" s="27" t="s">
        <v>13</v>
      </c>
      <c r="O4" s="27" t="s">
        <v>14</v>
      </c>
      <c r="P4" s="29" t="s">
        <v>15</v>
      </c>
      <c r="Q4" s="27" t="s">
        <v>16</v>
      </c>
      <c r="R4" s="30" t="s">
        <v>73</v>
      </c>
      <c r="S4" s="30" t="s">
        <v>74</v>
      </c>
    </row>
    <row r="5" spans="1:19" s="2" customFormat="1" ht="15.75" customHeight="1">
      <c r="A5" s="27"/>
      <c r="B5" s="28"/>
      <c r="C5" s="27"/>
      <c r="D5" s="29"/>
      <c r="E5" s="27"/>
      <c r="F5" s="27"/>
      <c r="G5" s="27"/>
      <c r="H5" s="29"/>
      <c r="I5" s="27"/>
      <c r="J5" s="27"/>
      <c r="K5" s="27"/>
      <c r="L5" s="29"/>
      <c r="M5" s="27"/>
      <c r="N5" s="27"/>
      <c r="O5" s="27"/>
      <c r="P5" s="29"/>
      <c r="Q5" s="27"/>
      <c r="R5" s="30"/>
      <c r="S5" s="30"/>
    </row>
    <row r="6" spans="1:19" s="3" customFormat="1" ht="28.5" customHeight="1">
      <c r="A6" s="31">
        <v>212</v>
      </c>
      <c r="B6" s="32" t="s">
        <v>17</v>
      </c>
      <c r="C6" s="47">
        <f aca="true" t="shared" si="0" ref="C6:C30">D6+H6+L6+P6</f>
        <v>0</v>
      </c>
      <c r="D6" s="48">
        <f aca="true" t="shared" si="1" ref="D6:D30">SUM(E6:G6)</f>
        <v>0</v>
      </c>
      <c r="E6" s="49">
        <f>E7+E8</f>
        <v>0</v>
      </c>
      <c r="F6" s="49">
        <f>F7+F8</f>
        <v>0</v>
      </c>
      <c r="G6" s="49">
        <f>G7+G8</f>
        <v>0</v>
      </c>
      <c r="H6" s="48">
        <f aca="true" t="shared" si="2" ref="H6:H30">SUM(I6:K6)</f>
        <v>0</v>
      </c>
      <c r="I6" s="49">
        <f>I7+I8</f>
        <v>0</v>
      </c>
      <c r="J6" s="49">
        <f>J7+J8</f>
        <v>0</v>
      </c>
      <c r="K6" s="49">
        <f>K7+K8</f>
        <v>0</v>
      </c>
      <c r="L6" s="48">
        <f aca="true" t="shared" si="3" ref="L6:L30">SUM(M6:O6)</f>
        <v>0</v>
      </c>
      <c r="M6" s="49">
        <f>M7+M8</f>
        <v>0</v>
      </c>
      <c r="N6" s="49">
        <f>N7+N8</f>
        <v>0</v>
      </c>
      <c r="O6" s="49">
        <f>O7+O8</f>
        <v>0</v>
      </c>
      <c r="P6" s="48">
        <f>SUM(Q6:S6)</f>
        <v>0</v>
      </c>
      <c r="Q6" s="49">
        <f>Q7+Q8</f>
        <v>0</v>
      </c>
      <c r="R6" s="49">
        <f>R7+R8</f>
        <v>0</v>
      </c>
      <c r="S6" s="49">
        <f>S7+S8</f>
        <v>0</v>
      </c>
    </row>
    <row r="7" spans="1:19" s="3" customFormat="1" ht="54.75" customHeight="1">
      <c r="A7" s="33"/>
      <c r="B7" s="34" t="s">
        <v>107</v>
      </c>
      <c r="C7" s="47">
        <f t="shared" si="0"/>
        <v>0</v>
      </c>
      <c r="D7" s="50">
        <f>SUM(E7:G7)</f>
        <v>0</v>
      </c>
      <c r="E7" s="51"/>
      <c r="F7" s="51"/>
      <c r="G7" s="51"/>
      <c r="H7" s="50">
        <f t="shared" si="2"/>
        <v>0</v>
      </c>
      <c r="I7" s="51"/>
      <c r="J7" s="51"/>
      <c r="K7" s="51"/>
      <c r="L7" s="50">
        <f t="shared" si="3"/>
        <v>0</v>
      </c>
      <c r="M7" s="51"/>
      <c r="N7" s="51"/>
      <c r="O7" s="51"/>
      <c r="P7" s="50">
        <f>SUM(Q7:S7)</f>
        <v>0</v>
      </c>
      <c r="Q7" s="51"/>
      <c r="R7" s="52"/>
      <c r="S7" s="52"/>
    </row>
    <row r="8" spans="1:19" s="2" customFormat="1" ht="72" customHeight="1">
      <c r="A8" s="60">
        <v>260</v>
      </c>
      <c r="B8" s="35" t="s">
        <v>42</v>
      </c>
      <c r="C8" s="47">
        <f t="shared" si="0"/>
        <v>0</v>
      </c>
      <c r="D8" s="50">
        <f>SUM(E8:G8)</f>
        <v>0</v>
      </c>
      <c r="E8" s="51"/>
      <c r="F8" s="51"/>
      <c r="G8" s="51"/>
      <c r="H8" s="50">
        <f t="shared" si="2"/>
        <v>0</v>
      </c>
      <c r="I8" s="51"/>
      <c r="J8" s="51"/>
      <c r="K8" s="51"/>
      <c r="L8" s="50">
        <f t="shared" si="3"/>
        <v>0</v>
      </c>
      <c r="M8" s="51"/>
      <c r="N8" s="51"/>
      <c r="O8" s="51"/>
      <c r="P8" s="50">
        <f aca="true" t="shared" si="4" ref="P8:P14">SUM(Q8:S8)</f>
        <v>0</v>
      </c>
      <c r="Q8" s="51"/>
      <c r="R8" s="52"/>
      <c r="S8" s="52"/>
    </row>
    <row r="9" spans="1:19" s="2" customFormat="1" ht="174" customHeight="1">
      <c r="A9" s="36">
        <v>214</v>
      </c>
      <c r="B9" s="37" t="s">
        <v>43</v>
      </c>
      <c r="C9" s="47">
        <f t="shared" si="0"/>
        <v>178800</v>
      </c>
      <c r="D9" s="50">
        <f>SUM(E9:G9)</f>
        <v>0</v>
      </c>
      <c r="E9" s="53"/>
      <c r="F9" s="53"/>
      <c r="G9" s="53"/>
      <c r="H9" s="50">
        <f t="shared" si="2"/>
        <v>178800</v>
      </c>
      <c r="I9" s="53">
        <v>178800</v>
      </c>
      <c r="J9" s="53"/>
      <c r="K9" s="53"/>
      <c r="L9" s="50">
        <f t="shared" si="3"/>
        <v>0</v>
      </c>
      <c r="M9" s="53"/>
      <c r="N9" s="53"/>
      <c r="O9" s="53"/>
      <c r="P9" s="50">
        <f t="shared" si="4"/>
        <v>0</v>
      </c>
      <c r="Q9" s="53"/>
      <c r="R9" s="54"/>
      <c r="S9" s="54"/>
    </row>
    <row r="10" spans="1:19" s="3" customFormat="1" ht="49.5" customHeight="1">
      <c r="A10" s="31">
        <v>221</v>
      </c>
      <c r="B10" s="32" t="s">
        <v>44</v>
      </c>
      <c r="C10" s="47">
        <f t="shared" si="0"/>
        <v>365200.08</v>
      </c>
      <c r="D10" s="48">
        <f t="shared" si="1"/>
        <v>60866.68</v>
      </c>
      <c r="E10" s="49">
        <f>SUM(E11:E14)</f>
        <v>0</v>
      </c>
      <c r="F10" s="49">
        <f>SUM(F11:F14)</f>
        <v>30433.34</v>
      </c>
      <c r="G10" s="49">
        <f>SUM(G11:G14)</f>
        <v>30433.34</v>
      </c>
      <c r="H10" s="48">
        <f t="shared" si="2"/>
        <v>91300.02</v>
      </c>
      <c r="I10" s="49">
        <f>SUM(I11:I14)</f>
        <v>30433.34</v>
      </c>
      <c r="J10" s="49">
        <f>SUM(J11:J14)</f>
        <v>30433.34</v>
      </c>
      <c r="K10" s="49">
        <f>SUM(K11:K14)</f>
        <v>30433.34</v>
      </c>
      <c r="L10" s="48">
        <f t="shared" si="3"/>
        <v>91300.02</v>
      </c>
      <c r="M10" s="49">
        <f>SUM(M11:M14)</f>
        <v>30433.34</v>
      </c>
      <c r="N10" s="49">
        <f>SUM(N11:N14)</f>
        <v>30433.34</v>
      </c>
      <c r="O10" s="49">
        <f>SUM(O11:O14)</f>
        <v>30433.34</v>
      </c>
      <c r="P10" s="48">
        <f t="shared" si="4"/>
        <v>121733.36</v>
      </c>
      <c r="Q10" s="49">
        <f>SUM(Q11:Q14)</f>
        <v>30433.34</v>
      </c>
      <c r="R10" s="55">
        <f>SUM(R11:R14)</f>
        <v>30433.34</v>
      </c>
      <c r="S10" s="55">
        <f>SUM(S11:S14)</f>
        <v>60866.68</v>
      </c>
    </row>
    <row r="11" spans="1:19" s="2" customFormat="1" ht="41.25" customHeight="1">
      <c r="A11" s="38"/>
      <c r="B11" s="35" t="s">
        <v>45</v>
      </c>
      <c r="C11" s="47">
        <f t="shared" si="0"/>
        <v>0</v>
      </c>
      <c r="D11" s="50">
        <f t="shared" si="1"/>
        <v>0</v>
      </c>
      <c r="E11" s="56"/>
      <c r="F11" s="56"/>
      <c r="G11" s="56"/>
      <c r="H11" s="50">
        <f t="shared" si="2"/>
        <v>0</v>
      </c>
      <c r="I11" s="56"/>
      <c r="J11" s="56"/>
      <c r="K11" s="56"/>
      <c r="L11" s="50">
        <f t="shared" si="3"/>
        <v>0</v>
      </c>
      <c r="M11" s="56"/>
      <c r="N11" s="56"/>
      <c r="O11" s="56"/>
      <c r="P11" s="50">
        <f t="shared" si="4"/>
        <v>0</v>
      </c>
      <c r="Q11" s="56"/>
      <c r="R11" s="52"/>
      <c r="S11" s="52"/>
    </row>
    <row r="12" spans="1:19" s="2" customFormat="1" ht="42.75" customHeight="1">
      <c r="A12" s="38"/>
      <c r="B12" s="35" t="s">
        <v>46</v>
      </c>
      <c r="C12" s="47">
        <f t="shared" si="0"/>
        <v>0</v>
      </c>
      <c r="D12" s="50">
        <f t="shared" si="1"/>
        <v>0</v>
      </c>
      <c r="E12" s="56"/>
      <c r="F12" s="56"/>
      <c r="G12" s="56"/>
      <c r="H12" s="50">
        <f t="shared" si="2"/>
        <v>0</v>
      </c>
      <c r="I12" s="56"/>
      <c r="J12" s="56"/>
      <c r="K12" s="56"/>
      <c r="L12" s="50">
        <f t="shared" si="3"/>
        <v>0</v>
      </c>
      <c r="M12" s="56"/>
      <c r="N12" s="56"/>
      <c r="O12" s="56"/>
      <c r="P12" s="50">
        <f t="shared" si="4"/>
        <v>0</v>
      </c>
      <c r="Q12" s="56"/>
      <c r="R12" s="52"/>
      <c r="S12" s="52"/>
    </row>
    <row r="13" spans="1:19" s="2" customFormat="1" ht="42.75" customHeight="1">
      <c r="A13" s="38"/>
      <c r="B13" s="35" t="s">
        <v>47</v>
      </c>
      <c r="C13" s="47">
        <f t="shared" si="0"/>
        <v>365200.08</v>
      </c>
      <c r="D13" s="50">
        <f t="shared" si="1"/>
        <v>60866.68</v>
      </c>
      <c r="E13" s="56"/>
      <c r="F13" s="56">
        <v>30433.34</v>
      </c>
      <c r="G13" s="56">
        <v>30433.34</v>
      </c>
      <c r="H13" s="50">
        <f t="shared" si="2"/>
        <v>91300.02</v>
      </c>
      <c r="I13" s="56">
        <v>30433.34</v>
      </c>
      <c r="J13" s="56">
        <v>30433.34</v>
      </c>
      <c r="K13" s="56">
        <v>30433.34</v>
      </c>
      <c r="L13" s="50">
        <f t="shared" si="3"/>
        <v>91300.02</v>
      </c>
      <c r="M13" s="56">
        <v>30433.34</v>
      </c>
      <c r="N13" s="56">
        <v>30433.34</v>
      </c>
      <c r="O13" s="56">
        <v>30433.34</v>
      </c>
      <c r="P13" s="50">
        <f t="shared" si="4"/>
        <v>121733.36</v>
      </c>
      <c r="Q13" s="56">
        <v>30433.34</v>
      </c>
      <c r="R13" s="56">
        <v>30433.34</v>
      </c>
      <c r="S13" s="52">
        <v>60866.68</v>
      </c>
    </row>
    <row r="14" spans="1:19" s="2" customFormat="1" ht="42.75" customHeight="1">
      <c r="A14" s="38"/>
      <c r="B14" s="35" t="s">
        <v>48</v>
      </c>
      <c r="C14" s="47">
        <f t="shared" si="0"/>
        <v>0</v>
      </c>
      <c r="D14" s="50">
        <f t="shared" si="1"/>
        <v>0</v>
      </c>
      <c r="E14" s="56"/>
      <c r="F14" s="56"/>
      <c r="G14" s="56"/>
      <c r="H14" s="50">
        <f t="shared" si="2"/>
        <v>0</v>
      </c>
      <c r="I14" s="56"/>
      <c r="J14" s="56"/>
      <c r="K14" s="56"/>
      <c r="L14" s="50">
        <f t="shared" si="3"/>
        <v>0</v>
      </c>
      <c r="M14" s="56"/>
      <c r="N14" s="56"/>
      <c r="O14" s="56"/>
      <c r="P14" s="50">
        <f t="shared" si="4"/>
        <v>0</v>
      </c>
      <c r="Q14" s="56"/>
      <c r="R14" s="52"/>
      <c r="S14" s="52"/>
    </row>
    <row r="15" spans="1:19" s="3" customFormat="1" ht="44.25" customHeight="1">
      <c r="A15" s="31">
        <v>222</v>
      </c>
      <c r="B15" s="32" t="s">
        <v>49</v>
      </c>
      <c r="C15" s="47">
        <f>D15+H15+L15+P15</f>
        <v>10000</v>
      </c>
      <c r="D15" s="48">
        <f>SUM(E15:G15)</f>
        <v>10000</v>
      </c>
      <c r="E15" s="49">
        <f>SUM(E16:E19)</f>
        <v>0</v>
      </c>
      <c r="F15" s="49">
        <f>SUM(F16:F19)</f>
        <v>0</v>
      </c>
      <c r="G15" s="49">
        <f>SUM(G16:G19)</f>
        <v>10000</v>
      </c>
      <c r="H15" s="48">
        <f t="shared" si="2"/>
        <v>0</v>
      </c>
      <c r="I15" s="49">
        <f>SUM(I16:I19)</f>
        <v>0</v>
      </c>
      <c r="J15" s="49">
        <f>SUM(J16:J19)</f>
        <v>0</v>
      </c>
      <c r="K15" s="49">
        <f>SUM(K16:K19)</f>
        <v>0</v>
      </c>
      <c r="L15" s="48">
        <f>SUM(M15:O15)</f>
        <v>0</v>
      </c>
      <c r="M15" s="49">
        <f>SUM(M16:M19)</f>
        <v>0</v>
      </c>
      <c r="N15" s="49">
        <f>SUM(N16:N19)</f>
        <v>0</v>
      </c>
      <c r="O15" s="49">
        <f>SUM(O16:O19)</f>
        <v>0</v>
      </c>
      <c r="P15" s="48">
        <f>Q15+R15+S15</f>
        <v>0</v>
      </c>
      <c r="Q15" s="49">
        <f>SUM(Q16:Q19)</f>
        <v>0</v>
      </c>
      <c r="R15" s="49">
        <f>SUM(R16:R19)</f>
        <v>0</v>
      </c>
      <c r="S15" s="49">
        <f>SUM(S16:S19)</f>
        <v>0</v>
      </c>
    </row>
    <row r="16" spans="1:19" s="2" customFormat="1" ht="247.5" customHeight="1">
      <c r="A16" s="38"/>
      <c r="B16" s="40" t="s">
        <v>109</v>
      </c>
      <c r="C16" s="47">
        <f t="shared" si="0"/>
        <v>0</v>
      </c>
      <c r="D16" s="50">
        <f t="shared" si="1"/>
        <v>0</v>
      </c>
      <c r="E16" s="56"/>
      <c r="F16" s="56"/>
      <c r="G16" s="56"/>
      <c r="H16" s="50">
        <f t="shared" si="2"/>
        <v>0</v>
      </c>
      <c r="I16" s="56"/>
      <c r="J16" s="56"/>
      <c r="K16" s="56"/>
      <c r="L16" s="50">
        <f t="shared" si="3"/>
        <v>0</v>
      </c>
      <c r="M16" s="56"/>
      <c r="N16" s="56"/>
      <c r="O16" s="56"/>
      <c r="P16" s="50">
        <f aca="true" t="shared" si="5" ref="P16:P30">SUM(Q16:S16)</f>
        <v>0</v>
      </c>
      <c r="Q16" s="56"/>
      <c r="R16" s="52"/>
      <c r="S16" s="52"/>
    </row>
    <row r="17" spans="1:19" s="2" customFormat="1" ht="114" customHeight="1">
      <c r="A17" s="38"/>
      <c r="B17" s="40" t="s">
        <v>105</v>
      </c>
      <c r="C17" s="47">
        <f t="shared" si="0"/>
        <v>10000</v>
      </c>
      <c r="D17" s="50">
        <f t="shared" si="1"/>
        <v>10000</v>
      </c>
      <c r="E17" s="56"/>
      <c r="F17" s="56"/>
      <c r="G17" s="56">
        <v>10000</v>
      </c>
      <c r="H17" s="50">
        <f t="shared" si="2"/>
        <v>0</v>
      </c>
      <c r="I17" s="56"/>
      <c r="J17" s="56"/>
      <c r="K17" s="56"/>
      <c r="L17" s="50">
        <f t="shared" si="3"/>
        <v>0</v>
      </c>
      <c r="M17" s="56"/>
      <c r="N17" s="56"/>
      <c r="O17" s="56"/>
      <c r="P17" s="50">
        <f t="shared" si="5"/>
        <v>0</v>
      </c>
      <c r="Q17" s="56"/>
      <c r="R17" s="52"/>
      <c r="S17" s="52"/>
    </row>
    <row r="18" spans="1:19" s="2" customFormat="1" ht="120.75" customHeight="1">
      <c r="A18" s="38"/>
      <c r="B18" s="40" t="s">
        <v>106</v>
      </c>
      <c r="C18" s="47">
        <f t="shared" si="0"/>
        <v>0</v>
      </c>
      <c r="D18" s="50">
        <f t="shared" si="1"/>
        <v>0</v>
      </c>
      <c r="E18" s="56"/>
      <c r="F18" s="56"/>
      <c r="G18" s="56"/>
      <c r="H18" s="50">
        <f t="shared" si="2"/>
        <v>0</v>
      </c>
      <c r="I18" s="56"/>
      <c r="J18" s="56"/>
      <c r="K18" s="56"/>
      <c r="L18" s="50">
        <f t="shared" si="3"/>
        <v>0</v>
      </c>
      <c r="M18" s="56"/>
      <c r="N18" s="56"/>
      <c r="O18" s="56"/>
      <c r="P18" s="50">
        <f t="shared" si="5"/>
        <v>0</v>
      </c>
      <c r="Q18" s="56"/>
      <c r="R18" s="52"/>
      <c r="S18" s="52"/>
    </row>
    <row r="19" spans="1:19" s="2" customFormat="1" ht="75.75" customHeight="1">
      <c r="A19" s="38"/>
      <c r="B19" s="59" t="s">
        <v>75</v>
      </c>
      <c r="C19" s="47">
        <f t="shared" si="0"/>
        <v>0</v>
      </c>
      <c r="D19" s="50">
        <f t="shared" si="1"/>
        <v>0</v>
      </c>
      <c r="E19" s="56"/>
      <c r="F19" s="56"/>
      <c r="G19" s="56"/>
      <c r="H19" s="50">
        <f t="shared" si="2"/>
        <v>0</v>
      </c>
      <c r="I19" s="56"/>
      <c r="J19" s="56"/>
      <c r="K19" s="56"/>
      <c r="L19" s="50">
        <f t="shared" si="3"/>
        <v>0</v>
      </c>
      <c r="M19" s="56"/>
      <c r="N19" s="56"/>
      <c r="O19" s="56"/>
      <c r="P19" s="50">
        <f t="shared" si="5"/>
        <v>0</v>
      </c>
      <c r="Q19" s="56"/>
      <c r="R19" s="52"/>
      <c r="S19" s="52"/>
    </row>
    <row r="20" spans="1:19" s="2" customFormat="1" ht="63" customHeight="1">
      <c r="A20" s="31">
        <v>224</v>
      </c>
      <c r="B20" s="32" t="s">
        <v>76</v>
      </c>
      <c r="C20" s="47">
        <f>D20+H20+L20+P20</f>
        <v>0</v>
      </c>
      <c r="D20" s="50">
        <f>SUM(E20:G20)</f>
        <v>0</v>
      </c>
      <c r="E20" s="57">
        <f>E21+E22</f>
        <v>0</v>
      </c>
      <c r="F20" s="57">
        <f>F21+F22</f>
        <v>0</v>
      </c>
      <c r="G20" s="57">
        <f>G21+G22</f>
        <v>0</v>
      </c>
      <c r="H20" s="50">
        <f>SUM(I20:K20)</f>
        <v>0</v>
      </c>
      <c r="I20" s="57">
        <f>I21+I22</f>
        <v>0</v>
      </c>
      <c r="J20" s="57">
        <f>J21+J22</f>
        <v>0</v>
      </c>
      <c r="K20" s="57">
        <f>K21+K22</f>
        <v>0</v>
      </c>
      <c r="L20" s="50">
        <f>SUM(M20:O20)</f>
        <v>0</v>
      </c>
      <c r="M20" s="57">
        <f>M21+M22</f>
        <v>0</v>
      </c>
      <c r="N20" s="57">
        <f>N21+N22</f>
        <v>0</v>
      </c>
      <c r="O20" s="57">
        <f>O21+O22</f>
        <v>0</v>
      </c>
      <c r="P20" s="50">
        <f t="shared" si="5"/>
        <v>0</v>
      </c>
      <c r="Q20" s="57">
        <f>Q21+Q22</f>
        <v>0</v>
      </c>
      <c r="R20" s="57">
        <f>R21+R22</f>
        <v>0</v>
      </c>
      <c r="S20" s="57">
        <f>S21+S22</f>
        <v>0</v>
      </c>
    </row>
    <row r="21" spans="1:19" s="2" customFormat="1" ht="59.25" customHeight="1">
      <c r="A21" s="38"/>
      <c r="B21" s="39" t="s">
        <v>77</v>
      </c>
      <c r="C21" s="47">
        <f>D21+H21+L21+P21</f>
        <v>0</v>
      </c>
      <c r="D21" s="50">
        <f>SUM(E21:G21)</f>
        <v>0</v>
      </c>
      <c r="E21" s="56"/>
      <c r="F21" s="56"/>
      <c r="G21" s="56"/>
      <c r="H21" s="50">
        <f>SUM(I21:K21)</f>
        <v>0</v>
      </c>
      <c r="I21" s="56"/>
      <c r="J21" s="56"/>
      <c r="K21" s="56"/>
      <c r="L21" s="50">
        <f>SUM(M21:O21)</f>
        <v>0</v>
      </c>
      <c r="M21" s="56"/>
      <c r="N21" s="56"/>
      <c r="O21" s="56"/>
      <c r="P21" s="50">
        <f t="shared" si="5"/>
        <v>0</v>
      </c>
      <c r="Q21" s="56"/>
      <c r="R21" s="52"/>
      <c r="S21" s="52"/>
    </row>
    <row r="22" spans="1:19" s="2" customFormat="1" ht="39.75" customHeight="1">
      <c r="A22" s="38"/>
      <c r="B22" s="39" t="s">
        <v>78</v>
      </c>
      <c r="C22" s="47">
        <f>D22+H22+L22+P22</f>
        <v>0</v>
      </c>
      <c r="D22" s="50">
        <f>SUM(E22:G22)</f>
        <v>0</v>
      </c>
      <c r="E22" s="56"/>
      <c r="F22" s="56"/>
      <c r="G22" s="56"/>
      <c r="H22" s="50">
        <f>SUM(I22:K22)</f>
        <v>0</v>
      </c>
      <c r="I22" s="56"/>
      <c r="J22" s="56"/>
      <c r="K22" s="56"/>
      <c r="L22" s="50">
        <f>SUM(M22:O22)</f>
        <v>0</v>
      </c>
      <c r="M22" s="56"/>
      <c r="N22" s="56"/>
      <c r="O22" s="56"/>
      <c r="P22" s="50">
        <f t="shared" si="5"/>
        <v>0</v>
      </c>
      <c r="Q22" s="56"/>
      <c r="R22" s="52"/>
      <c r="S22" s="52"/>
    </row>
    <row r="23" spans="1:19" s="3" customFormat="1" ht="46.5" customHeight="1">
      <c r="A23" s="31">
        <v>225</v>
      </c>
      <c r="B23" s="32" t="s">
        <v>50</v>
      </c>
      <c r="C23" s="47">
        <f>D23+H23+L23+P23</f>
        <v>20000</v>
      </c>
      <c r="D23" s="48">
        <f>SUM(E23:G23)</f>
        <v>0</v>
      </c>
      <c r="E23" s="49">
        <f>SUM(E24:E30)</f>
        <v>0</v>
      </c>
      <c r="F23" s="49">
        <f>SUM(F24:F30)</f>
        <v>0</v>
      </c>
      <c r="G23" s="49">
        <f>SUM(G24:G30)</f>
        <v>0</v>
      </c>
      <c r="H23" s="48">
        <f t="shared" si="2"/>
        <v>20000</v>
      </c>
      <c r="I23" s="49">
        <f>SUM(I24:I30)</f>
        <v>20000</v>
      </c>
      <c r="J23" s="49">
        <f>SUM(J24:J30)</f>
        <v>0</v>
      </c>
      <c r="K23" s="49">
        <f>SUM(K24:K30)</f>
        <v>0</v>
      </c>
      <c r="L23" s="48">
        <f t="shared" si="3"/>
        <v>0</v>
      </c>
      <c r="M23" s="49">
        <f>SUM(M24:M30)</f>
        <v>0</v>
      </c>
      <c r="N23" s="49">
        <f>SUM(N24:N30)</f>
        <v>0</v>
      </c>
      <c r="O23" s="49">
        <f>SUM(O24:O30)</f>
        <v>0</v>
      </c>
      <c r="P23" s="48">
        <f t="shared" si="5"/>
        <v>0</v>
      </c>
      <c r="Q23" s="49">
        <f>SUM(Q24:Q30)</f>
        <v>0</v>
      </c>
      <c r="R23" s="49">
        <f>SUM(R24:R30)</f>
        <v>0</v>
      </c>
      <c r="S23" s="49">
        <f>SUM(S24:S30)</f>
        <v>0</v>
      </c>
    </row>
    <row r="24" spans="1:19" s="3" customFormat="1" ht="101.25" customHeight="1">
      <c r="A24" s="33"/>
      <c r="B24" s="34" t="s">
        <v>51</v>
      </c>
      <c r="C24" s="47">
        <f t="shared" si="0"/>
        <v>0</v>
      </c>
      <c r="D24" s="50">
        <f t="shared" si="1"/>
        <v>0</v>
      </c>
      <c r="E24" s="51"/>
      <c r="F24" s="51"/>
      <c r="G24" s="51"/>
      <c r="H24" s="50">
        <f t="shared" si="2"/>
        <v>0</v>
      </c>
      <c r="I24" s="51"/>
      <c r="J24" s="51"/>
      <c r="K24" s="51"/>
      <c r="L24" s="50">
        <f t="shared" si="3"/>
        <v>0</v>
      </c>
      <c r="M24" s="51"/>
      <c r="N24" s="51"/>
      <c r="O24" s="51"/>
      <c r="P24" s="50">
        <f t="shared" si="5"/>
        <v>0</v>
      </c>
      <c r="Q24" s="51"/>
      <c r="R24" s="52"/>
      <c r="S24" s="52"/>
    </row>
    <row r="25" spans="1:19" s="3" customFormat="1" ht="45" customHeight="1">
      <c r="A25" s="33"/>
      <c r="B25" s="34" t="s">
        <v>52</v>
      </c>
      <c r="C25" s="47">
        <f t="shared" si="0"/>
        <v>10000</v>
      </c>
      <c r="D25" s="50">
        <f t="shared" si="1"/>
        <v>0</v>
      </c>
      <c r="E25" s="51"/>
      <c r="F25" s="51"/>
      <c r="G25" s="51"/>
      <c r="H25" s="50">
        <f t="shared" si="2"/>
        <v>10000</v>
      </c>
      <c r="I25" s="51">
        <v>10000</v>
      </c>
      <c r="J25" s="51"/>
      <c r="K25" s="51"/>
      <c r="L25" s="50">
        <f t="shared" si="3"/>
        <v>0</v>
      </c>
      <c r="M25" s="51"/>
      <c r="N25" s="51"/>
      <c r="O25" s="51"/>
      <c r="P25" s="50">
        <f t="shared" si="5"/>
        <v>0</v>
      </c>
      <c r="Q25" s="51"/>
      <c r="R25" s="52"/>
      <c r="S25" s="52"/>
    </row>
    <row r="26" spans="1:19" s="3" customFormat="1" ht="51.75" customHeight="1">
      <c r="A26" s="33"/>
      <c r="B26" s="34" t="s">
        <v>53</v>
      </c>
      <c r="C26" s="47">
        <f t="shared" si="0"/>
        <v>0</v>
      </c>
      <c r="D26" s="50">
        <f t="shared" si="1"/>
        <v>0</v>
      </c>
      <c r="E26" s="51"/>
      <c r="F26" s="51"/>
      <c r="G26" s="51"/>
      <c r="H26" s="50">
        <f t="shared" si="2"/>
        <v>0</v>
      </c>
      <c r="I26" s="51"/>
      <c r="J26" s="51"/>
      <c r="K26" s="51"/>
      <c r="L26" s="50">
        <f t="shared" si="3"/>
        <v>0</v>
      </c>
      <c r="M26" s="51"/>
      <c r="N26" s="51"/>
      <c r="O26" s="51"/>
      <c r="P26" s="50">
        <f t="shared" si="5"/>
        <v>0</v>
      </c>
      <c r="Q26" s="51"/>
      <c r="R26" s="52"/>
      <c r="S26" s="52"/>
    </row>
    <row r="27" spans="1:19" s="3" customFormat="1" ht="72" customHeight="1">
      <c r="A27" s="33"/>
      <c r="B27" s="34" t="s">
        <v>54</v>
      </c>
      <c r="C27" s="47">
        <f t="shared" si="0"/>
        <v>0</v>
      </c>
      <c r="D27" s="50">
        <f t="shared" si="1"/>
        <v>0</v>
      </c>
      <c r="E27" s="51"/>
      <c r="F27" s="51"/>
      <c r="G27" s="51"/>
      <c r="H27" s="50">
        <f t="shared" si="2"/>
        <v>0</v>
      </c>
      <c r="I27" s="51"/>
      <c r="J27" s="51"/>
      <c r="K27" s="51"/>
      <c r="L27" s="50">
        <f t="shared" si="3"/>
        <v>0</v>
      </c>
      <c r="M27" s="51"/>
      <c r="N27" s="51"/>
      <c r="O27" s="51"/>
      <c r="P27" s="50">
        <f t="shared" si="5"/>
        <v>0</v>
      </c>
      <c r="Q27" s="51"/>
      <c r="R27" s="52"/>
      <c r="S27" s="52"/>
    </row>
    <row r="28" spans="1:19" s="3" customFormat="1" ht="31.5">
      <c r="A28" s="33"/>
      <c r="B28" s="34" t="s">
        <v>55</v>
      </c>
      <c r="C28" s="47">
        <f t="shared" si="0"/>
        <v>10000</v>
      </c>
      <c r="D28" s="50">
        <f t="shared" si="1"/>
        <v>0</v>
      </c>
      <c r="E28" s="51"/>
      <c r="F28" s="51"/>
      <c r="G28" s="51"/>
      <c r="H28" s="50">
        <f t="shared" si="2"/>
        <v>10000</v>
      </c>
      <c r="I28" s="51">
        <v>10000</v>
      </c>
      <c r="J28" s="51"/>
      <c r="K28" s="51"/>
      <c r="L28" s="50">
        <f t="shared" si="3"/>
        <v>0</v>
      </c>
      <c r="M28" s="51"/>
      <c r="N28" s="51"/>
      <c r="O28" s="51"/>
      <c r="P28" s="50">
        <f t="shared" si="5"/>
        <v>0</v>
      </c>
      <c r="Q28" s="51"/>
      <c r="R28" s="52"/>
      <c r="S28" s="52"/>
    </row>
    <row r="29" spans="1:19" s="2" customFormat="1" ht="58.5" customHeight="1">
      <c r="A29" s="38"/>
      <c r="B29" s="40" t="s">
        <v>56</v>
      </c>
      <c r="C29" s="47">
        <f t="shared" si="0"/>
        <v>0</v>
      </c>
      <c r="D29" s="50">
        <f t="shared" si="1"/>
        <v>0</v>
      </c>
      <c r="E29" s="56"/>
      <c r="F29" s="56"/>
      <c r="G29" s="56"/>
      <c r="H29" s="50">
        <f t="shared" si="2"/>
        <v>0</v>
      </c>
      <c r="I29" s="56"/>
      <c r="J29" s="56"/>
      <c r="K29" s="56"/>
      <c r="L29" s="50">
        <f t="shared" si="3"/>
        <v>0</v>
      </c>
      <c r="M29" s="56"/>
      <c r="N29" s="56"/>
      <c r="O29" s="56"/>
      <c r="P29" s="50">
        <f t="shared" si="5"/>
        <v>0</v>
      </c>
      <c r="Q29" s="56"/>
      <c r="R29" s="52"/>
      <c r="S29" s="52"/>
    </row>
    <row r="30" spans="1:19" s="2" customFormat="1" ht="33.75" customHeight="1">
      <c r="A30" s="38"/>
      <c r="B30" s="35" t="s">
        <v>57</v>
      </c>
      <c r="C30" s="47">
        <f t="shared" si="0"/>
        <v>0</v>
      </c>
      <c r="D30" s="50">
        <f t="shared" si="1"/>
        <v>0</v>
      </c>
      <c r="E30" s="56"/>
      <c r="F30" s="56"/>
      <c r="G30" s="56"/>
      <c r="H30" s="50">
        <f t="shared" si="2"/>
        <v>0</v>
      </c>
      <c r="I30" s="56"/>
      <c r="J30" s="56"/>
      <c r="K30" s="56"/>
      <c r="L30" s="50">
        <f t="shared" si="3"/>
        <v>0</v>
      </c>
      <c r="M30" s="56"/>
      <c r="N30" s="56"/>
      <c r="O30" s="56"/>
      <c r="P30" s="50">
        <f t="shared" si="5"/>
        <v>0</v>
      </c>
      <c r="Q30" s="56"/>
      <c r="R30" s="52"/>
      <c r="S30" s="52"/>
    </row>
    <row r="31" spans="1:19" s="3" customFormat="1" ht="21.75" customHeight="1">
      <c r="A31" s="31">
        <v>226</v>
      </c>
      <c r="B31" s="32" t="s">
        <v>58</v>
      </c>
      <c r="C31" s="47">
        <f>D31+H31+L31+P31</f>
        <v>111158</v>
      </c>
      <c r="D31" s="48">
        <f>SUM(E31:G31)</f>
        <v>10100</v>
      </c>
      <c r="E31" s="49">
        <f>SUM(E32:E45)</f>
        <v>0</v>
      </c>
      <c r="F31" s="49">
        <f>SUM(F32:F45)</f>
        <v>5300</v>
      </c>
      <c r="G31" s="49">
        <f>SUM(G32:G45)</f>
        <v>4800</v>
      </c>
      <c r="H31" s="48">
        <f>SUM(I31:K31)</f>
        <v>78058</v>
      </c>
      <c r="I31" s="49">
        <f>SUM(I32:I45)</f>
        <v>4500</v>
      </c>
      <c r="J31" s="49">
        <f>SUM(J32:J45)</f>
        <v>13000</v>
      </c>
      <c r="K31" s="49">
        <f>SUM(K32:K45)</f>
        <v>60558</v>
      </c>
      <c r="L31" s="48">
        <f>SUM(M31:O31)</f>
        <v>13000</v>
      </c>
      <c r="M31" s="49">
        <f>SUM(M32:M45)</f>
        <v>0</v>
      </c>
      <c r="N31" s="49">
        <f>SUM(N32:N45)</f>
        <v>0</v>
      </c>
      <c r="O31" s="49">
        <f>SUM(O32:O45)</f>
        <v>13000</v>
      </c>
      <c r="P31" s="48">
        <f>SUM(Q31:S31)</f>
        <v>10000</v>
      </c>
      <c r="Q31" s="49">
        <f>SUM(Q32:Q45)</f>
        <v>0</v>
      </c>
      <c r="R31" s="49">
        <f>SUM(R32:R45)</f>
        <v>10000</v>
      </c>
      <c r="S31" s="49">
        <f>SUM(S32:S45)</f>
        <v>0</v>
      </c>
    </row>
    <row r="32" spans="1:19" s="2" customFormat="1" ht="101.25" customHeight="1">
      <c r="A32" s="38"/>
      <c r="B32" s="34" t="s">
        <v>59</v>
      </c>
      <c r="C32" s="47">
        <f>D32+H32+L32+P32</f>
        <v>0</v>
      </c>
      <c r="D32" s="50">
        <f>SUM(E32:G32)</f>
        <v>0</v>
      </c>
      <c r="E32" s="56"/>
      <c r="F32" s="56"/>
      <c r="G32" s="56"/>
      <c r="H32" s="50">
        <f>SUM(I32:K32)</f>
        <v>0</v>
      </c>
      <c r="I32" s="56"/>
      <c r="J32" s="56"/>
      <c r="K32" s="56"/>
      <c r="L32" s="50">
        <f>SUM(M32:O32)</f>
        <v>0</v>
      </c>
      <c r="M32" s="56"/>
      <c r="N32" s="56"/>
      <c r="O32" s="56"/>
      <c r="P32" s="50">
        <f>SUM(Q32:S32)</f>
        <v>0</v>
      </c>
      <c r="Q32" s="56"/>
      <c r="R32" s="52"/>
      <c r="S32" s="52"/>
    </row>
    <row r="33" spans="1:19" s="2" customFormat="1" ht="90.75" customHeight="1">
      <c r="A33" s="38"/>
      <c r="B33" s="34" t="s">
        <v>108</v>
      </c>
      <c r="C33" s="47">
        <f>D33+H33+L33+P33</f>
        <v>0</v>
      </c>
      <c r="D33" s="50">
        <f>SUM(E33:G33)</f>
        <v>0</v>
      </c>
      <c r="E33" s="56"/>
      <c r="F33" s="56"/>
      <c r="G33" s="56"/>
      <c r="H33" s="50">
        <f>SUM(I33:K33)</f>
        <v>0</v>
      </c>
      <c r="I33" s="56"/>
      <c r="J33" s="56"/>
      <c r="K33" s="56"/>
      <c r="L33" s="50">
        <f>SUM(M33:O33)</f>
        <v>0</v>
      </c>
      <c r="M33" s="56"/>
      <c r="N33" s="56"/>
      <c r="O33" s="56"/>
      <c r="P33" s="50">
        <f>SUM(Q33:S33)</f>
        <v>0</v>
      </c>
      <c r="Q33" s="56"/>
      <c r="R33" s="52"/>
      <c r="S33" s="52"/>
    </row>
    <row r="34" spans="1:19" s="2" customFormat="1" ht="54" customHeight="1">
      <c r="A34" s="38"/>
      <c r="B34" s="35" t="s">
        <v>60</v>
      </c>
      <c r="C34" s="47">
        <f aca="true" t="shared" si="6" ref="C34:C59">D34+H34+L34+P34</f>
        <v>60558</v>
      </c>
      <c r="D34" s="50">
        <f aca="true" t="shared" si="7" ref="D34:D45">SUM(E34:G34)</f>
        <v>0</v>
      </c>
      <c r="E34" s="56"/>
      <c r="F34" s="56"/>
      <c r="G34" s="56"/>
      <c r="H34" s="50">
        <f aca="true" t="shared" si="8" ref="H34:H59">SUM(I34:K34)</f>
        <v>60558</v>
      </c>
      <c r="I34" s="56"/>
      <c r="J34" s="56"/>
      <c r="K34" s="56">
        <v>60558</v>
      </c>
      <c r="L34" s="50">
        <f aca="true" t="shared" si="9" ref="L34:L59">SUM(M34:O34)</f>
        <v>0</v>
      </c>
      <c r="M34" s="56"/>
      <c r="N34" s="56"/>
      <c r="O34" s="56"/>
      <c r="P34" s="50">
        <f aca="true" t="shared" si="10" ref="P34:P45">SUM(Q34:S34)</f>
        <v>0</v>
      </c>
      <c r="Q34" s="56"/>
      <c r="R34" s="52"/>
      <c r="S34" s="52"/>
    </row>
    <row r="35" spans="1:19" s="2" customFormat="1" ht="72" customHeight="1">
      <c r="A35" s="38"/>
      <c r="B35" s="35" t="s">
        <v>103</v>
      </c>
      <c r="C35" s="47">
        <f t="shared" si="6"/>
        <v>4800</v>
      </c>
      <c r="D35" s="50">
        <f t="shared" si="7"/>
        <v>4800</v>
      </c>
      <c r="E35" s="56"/>
      <c r="F35" s="56"/>
      <c r="G35" s="56">
        <v>4800</v>
      </c>
      <c r="H35" s="50">
        <f t="shared" si="8"/>
        <v>0</v>
      </c>
      <c r="I35" s="56"/>
      <c r="J35" s="56"/>
      <c r="K35" s="56"/>
      <c r="L35" s="50">
        <f t="shared" si="9"/>
        <v>0</v>
      </c>
      <c r="M35" s="56"/>
      <c r="N35" s="56"/>
      <c r="O35" s="56"/>
      <c r="P35" s="50">
        <f t="shared" si="10"/>
        <v>0</v>
      </c>
      <c r="Q35" s="56"/>
      <c r="R35" s="52"/>
      <c r="S35" s="52"/>
    </row>
    <row r="36" spans="1:19" s="2" customFormat="1" ht="32.25" customHeight="1">
      <c r="A36" s="38"/>
      <c r="B36" s="35" t="s">
        <v>61</v>
      </c>
      <c r="C36" s="47">
        <f t="shared" si="6"/>
        <v>0</v>
      </c>
      <c r="D36" s="50">
        <f t="shared" si="7"/>
        <v>0</v>
      </c>
      <c r="E36" s="56"/>
      <c r="F36" s="56"/>
      <c r="G36" s="56"/>
      <c r="H36" s="50">
        <f t="shared" si="8"/>
        <v>0</v>
      </c>
      <c r="I36" s="56"/>
      <c r="J36" s="56"/>
      <c r="K36" s="56"/>
      <c r="L36" s="50">
        <f t="shared" si="9"/>
        <v>0</v>
      </c>
      <c r="M36" s="56"/>
      <c r="N36" s="56"/>
      <c r="O36" s="56"/>
      <c r="P36" s="50">
        <f t="shared" si="10"/>
        <v>0</v>
      </c>
      <c r="Q36" s="56"/>
      <c r="R36" s="52"/>
      <c r="S36" s="52"/>
    </row>
    <row r="37" spans="1:19" s="2" customFormat="1" ht="57" customHeight="1">
      <c r="A37" s="38"/>
      <c r="B37" s="35" t="s">
        <v>62</v>
      </c>
      <c r="C37" s="47">
        <f t="shared" si="6"/>
        <v>9000</v>
      </c>
      <c r="D37" s="50">
        <f t="shared" si="7"/>
        <v>0</v>
      </c>
      <c r="E37" s="56"/>
      <c r="F37" s="56"/>
      <c r="G37" s="56"/>
      <c r="H37" s="50">
        <f t="shared" si="8"/>
        <v>6000</v>
      </c>
      <c r="I37" s="56">
        <v>3000</v>
      </c>
      <c r="J37" s="56">
        <v>3000</v>
      </c>
      <c r="K37" s="56"/>
      <c r="L37" s="50">
        <f t="shared" si="9"/>
        <v>3000</v>
      </c>
      <c r="M37" s="56"/>
      <c r="N37" s="56"/>
      <c r="O37" s="56">
        <v>3000</v>
      </c>
      <c r="P37" s="50">
        <f t="shared" si="10"/>
        <v>0</v>
      </c>
      <c r="Q37" s="56"/>
      <c r="R37" s="52"/>
      <c r="S37" s="52"/>
    </row>
    <row r="38" spans="1:19" s="2" customFormat="1" ht="78" customHeight="1">
      <c r="A38" s="38"/>
      <c r="B38" s="35" t="s">
        <v>99</v>
      </c>
      <c r="C38" s="47">
        <f t="shared" si="6"/>
        <v>20000</v>
      </c>
      <c r="D38" s="50">
        <f t="shared" si="7"/>
        <v>0</v>
      </c>
      <c r="E38" s="56"/>
      <c r="F38" s="56"/>
      <c r="G38" s="56"/>
      <c r="H38" s="50">
        <f t="shared" si="8"/>
        <v>10000</v>
      </c>
      <c r="I38" s="56"/>
      <c r="J38" s="56">
        <v>10000</v>
      </c>
      <c r="K38" s="56"/>
      <c r="L38" s="50">
        <f t="shared" si="9"/>
        <v>0</v>
      </c>
      <c r="M38" s="56"/>
      <c r="N38" s="56"/>
      <c r="O38" s="56"/>
      <c r="P38" s="50">
        <f t="shared" si="10"/>
        <v>10000</v>
      </c>
      <c r="Q38" s="56"/>
      <c r="R38" s="52">
        <v>10000</v>
      </c>
      <c r="S38" s="52"/>
    </row>
    <row r="39" spans="1:19" s="2" customFormat="1" ht="43.5" customHeight="1">
      <c r="A39" s="38"/>
      <c r="B39" s="35" t="s">
        <v>63</v>
      </c>
      <c r="C39" s="47">
        <f t="shared" si="6"/>
        <v>16800</v>
      </c>
      <c r="D39" s="50">
        <f t="shared" si="7"/>
        <v>5300</v>
      </c>
      <c r="E39" s="56"/>
      <c r="F39" s="56">
        <v>5300</v>
      </c>
      <c r="G39" s="56"/>
      <c r="H39" s="50">
        <f t="shared" si="8"/>
        <v>1500</v>
      </c>
      <c r="I39" s="56">
        <v>1500</v>
      </c>
      <c r="J39" s="56"/>
      <c r="K39" s="56"/>
      <c r="L39" s="50">
        <f t="shared" si="9"/>
        <v>10000</v>
      </c>
      <c r="M39" s="56"/>
      <c r="N39" s="56"/>
      <c r="O39" s="56">
        <v>10000</v>
      </c>
      <c r="P39" s="50">
        <f t="shared" si="10"/>
        <v>0</v>
      </c>
      <c r="Q39" s="56"/>
      <c r="R39" s="52"/>
      <c r="S39" s="52"/>
    </row>
    <row r="40" spans="1:19" s="2" customFormat="1" ht="176.25" customHeight="1">
      <c r="A40" s="38"/>
      <c r="B40" s="35" t="s">
        <v>64</v>
      </c>
      <c r="C40" s="47">
        <f t="shared" si="6"/>
        <v>0</v>
      </c>
      <c r="D40" s="50">
        <f t="shared" si="7"/>
        <v>0</v>
      </c>
      <c r="E40" s="56"/>
      <c r="F40" s="56"/>
      <c r="G40" s="56"/>
      <c r="H40" s="50">
        <f t="shared" si="8"/>
        <v>0</v>
      </c>
      <c r="I40" s="56"/>
      <c r="J40" s="56"/>
      <c r="K40" s="56"/>
      <c r="L40" s="50">
        <f t="shared" si="9"/>
        <v>0</v>
      </c>
      <c r="M40" s="56"/>
      <c r="N40" s="56"/>
      <c r="O40" s="56"/>
      <c r="P40" s="50">
        <f t="shared" si="10"/>
        <v>0</v>
      </c>
      <c r="Q40" s="56"/>
      <c r="R40" s="52"/>
      <c r="S40" s="52"/>
    </row>
    <row r="41" spans="1:19" s="2" customFormat="1" ht="80.25" customHeight="1">
      <c r="A41" s="38"/>
      <c r="B41" s="41" t="s">
        <v>79</v>
      </c>
      <c r="C41" s="47">
        <f t="shared" si="6"/>
        <v>0</v>
      </c>
      <c r="D41" s="50">
        <f t="shared" si="7"/>
        <v>0</v>
      </c>
      <c r="E41" s="56"/>
      <c r="F41" s="56"/>
      <c r="G41" s="56"/>
      <c r="H41" s="50">
        <f t="shared" si="8"/>
        <v>0</v>
      </c>
      <c r="I41" s="56"/>
      <c r="J41" s="56"/>
      <c r="K41" s="56"/>
      <c r="L41" s="50">
        <f t="shared" si="9"/>
        <v>0</v>
      </c>
      <c r="M41" s="56"/>
      <c r="N41" s="56"/>
      <c r="O41" s="56"/>
      <c r="P41" s="50">
        <f t="shared" si="10"/>
        <v>0</v>
      </c>
      <c r="Q41" s="56"/>
      <c r="R41" s="52"/>
      <c r="S41" s="52"/>
    </row>
    <row r="42" spans="1:19" s="2" customFormat="1" ht="174.75" customHeight="1">
      <c r="A42" s="38"/>
      <c r="B42" s="42" t="s">
        <v>80</v>
      </c>
      <c r="C42" s="47">
        <f t="shared" si="6"/>
        <v>0</v>
      </c>
      <c r="D42" s="50">
        <f t="shared" si="7"/>
        <v>0</v>
      </c>
      <c r="E42" s="56"/>
      <c r="F42" s="56"/>
      <c r="G42" s="56"/>
      <c r="H42" s="50">
        <f t="shared" si="8"/>
        <v>0</v>
      </c>
      <c r="I42" s="56"/>
      <c r="J42" s="56"/>
      <c r="K42" s="56"/>
      <c r="L42" s="50">
        <f t="shared" si="9"/>
        <v>0</v>
      </c>
      <c r="M42" s="56"/>
      <c r="N42" s="56"/>
      <c r="O42" s="56"/>
      <c r="P42" s="50">
        <f t="shared" si="10"/>
        <v>0</v>
      </c>
      <c r="Q42" s="56"/>
      <c r="R42" s="52"/>
      <c r="S42" s="52"/>
    </row>
    <row r="43" spans="1:19" s="2" customFormat="1" ht="37.5" customHeight="1">
      <c r="A43" s="38"/>
      <c r="B43" s="35" t="s">
        <v>65</v>
      </c>
      <c r="C43" s="47">
        <f t="shared" si="6"/>
        <v>0</v>
      </c>
      <c r="D43" s="50">
        <f t="shared" si="7"/>
        <v>0</v>
      </c>
      <c r="E43" s="56"/>
      <c r="F43" s="56"/>
      <c r="G43" s="56"/>
      <c r="H43" s="50">
        <f t="shared" si="8"/>
        <v>0</v>
      </c>
      <c r="I43" s="56"/>
      <c r="J43" s="56"/>
      <c r="K43" s="56"/>
      <c r="L43" s="50">
        <f t="shared" si="9"/>
        <v>0</v>
      </c>
      <c r="M43" s="56"/>
      <c r="N43" s="56"/>
      <c r="O43" s="56"/>
      <c r="P43" s="50">
        <f t="shared" si="10"/>
        <v>0</v>
      </c>
      <c r="Q43" s="56"/>
      <c r="R43" s="52"/>
      <c r="S43" s="52"/>
    </row>
    <row r="44" spans="1:19" s="2" customFormat="1" ht="30" customHeight="1">
      <c r="A44" s="38"/>
      <c r="B44" s="35" t="s">
        <v>66</v>
      </c>
      <c r="C44" s="47">
        <f t="shared" si="6"/>
        <v>0</v>
      </c>
      <c r="D44" s="50">
        <f t="shared" si="7"/>
        <v>0</v>
      </c>
      <c r="E44" s="56"/>
      <c r="F44" s="56"/>
      <c r="G44" s="56"/>
      <c r="H44" s="50">
        <f t="shared" si="8"/>
        <v>0</v>
      </c>
      <c r="I44" s="56"/>
      <c r="J44" s="56"/>
      <c r="K44" s="56"/>
      <c r="L44" s="50">
        <f t="shared" si="9"/>
        <v>0</v>
      </c>
      <c r="M44" s="56"/>
      <c r="N44" s="56"/>
      <c r="O44" s="56"/>
      <c r="P44" s="50">
        <f t="shared" si="10"/>
        <v>0</v>
      </c>
      <c r="Q44" s="56"/>
      <c r="R44" s="52"/>
      <c r="S44" s="52"/>
    </row>
    <row r="45" spans="1:19" s="2" customFormat="1" ht="30" customHeight="1">
      <c r="A45" s="38"/>
      <c r="B45" s="35" t="s">
        <v>98</v>
      </c>
      <c r="C45" s="47">
        <f t="shared" si="6"/>
        <v>0</v>
      </c>
      <c r="D45" s="50">
        <f t="shared" si="7"/>
        <v>0</v>
      </c>
      <c r="E45" s="56"/>
      <c r="F45" s="56"/>
      <c r="G45" s="56"/>
      <c r="H45" s="50">
        <f t="shared" si="8"/>
        <v>0</v>
      </c>
      <c r="I45" s="56"/>
      <c r="J45" s="56"/>
      <c r="K45" s="56"/>
      <c r="L45" s="50">
        <f t="shared" si="9"/>
        <v>0</v>
      </c>
      <c r="M45" s="56"/>
      <c r="N45" s="56"/>
      <c r="O45" s="56"/>
      <c r="P45" s="50">
        <f t="shared" si="10"/>
        <v>0</v>
      </c>
      <c r="Q45" s="56"/>
      <c r="R45" s="52"/>
      <c r="S45" s="52"/>
    </row>
    <row r="46" spans="1:19" s="3" customFormat="1" ht="15" customHeight="1">
      <c r="A46" s="43" t="s">
        <v>18</v>
      </c>
      <c r="B46" s="32" t="s">
        <v>19</v>
      </c>
      <c r="C46" s="47">
        <f t="shared" si="6"/>
        <v>0</v>
      </c>
      <c r="D46" s="48">
        <f aca="true" t="shared" si="11" ref="D46:D59">SUM(E46:G46)</f>
        <v>0</v>
      </c>
      <c r="E46" s="49">
        <f>SUM(E47:E48)</f>
        <v>0</v>
      </c>
      <c r="F46" s="49">
        <f>SUM(F47:F48)</f>
        <v>0</v>
      </c>
      <c r="G46" s="49">
        <f>SUM(G47:G48)</f>
        <v>0</v>
      </c>
      <c r="H46" s="48">
        <f t="shared" si="8"/>
        <v>0</v>
      </c>
      <c r="I46" s="49">
        <f>SUM(I47:I48)</f>
        <v>0</v>
      </c>
      <c r="J46" s="49">
        <f>SUM(J47:J48)</f>
        <v>0</v>
      </c>
      <c r="K46" s="49">
        <f>SUM(K47:K48)</f>
        <v>0</v>
      </c>
      <c r="L46" s="48">
        <f t="shared" si="9"/>
        <v>0</v>
      </c>
      <c r="M46" s="49">
        <f>SUM(M47:M48)</f>
        <v>0</v>
      </c>
      <c r="N46" s="49">
        <f>SUM(N47:N48)</f>
        <v>0</v>
      </c>
      <c r="O46" s="49">
        <f>SUM(O47:O48)</f>
        <v>0</v>
      </c>
      <c r="P46" s="48">
        <f>SUM(Q46:S46)</f>
        <v>0</v>
      </c>
      <c r="Q46" s="49">
        <f>SUM(Q47:Q48)</f>
        <v>0</v>
      </c>
      <c r="R46" s="55">
        <f>SUM(R47:R48)</f>
        <v>0</v>
      </c>
      <c r="S46" s="55">
        <f>SUM(S47:S48)</f>
        <v>0</v>
      </c>
    </row>
    <row r="47" spans="1:19" s="2" customFormat="1" ht="46.5" customHeight="1">
      <c r="A47" s="44"/>
      <c r="B47" s="35" t="s">
        <v>67</v>
      </c>
      <c r="C47" s="47">
        <f t="shared" si="6"/>
        <v>0</v>
      </c>
      <c r="D47" s="50">
        <f t="shared" si="11"/>
        <v>0</v>
      </c>
      <c r="E47" s="56"/>
      <c r="F47" s="56"/>
      <c r="G47" s="56"/>
      <c r="H47" s="50">
        <f t="shared" si="8"/>
        <v>0</v>
      </c>
      <c r="I47" s="56"/>
      <c r="J47" s="56"/>
      <c r="K47" s="56"/>
      <c r="L47" s="50">
        <f t="shared" si="9"/>
        <v>0</v>
      </c>
      <c r="M47" s="56"/>
      <c r="N47" s="56"/>
      <c r="O47" s="56"/>
      <c r="P47" s="50">
        <f aca="true" t="shared" si="12" ref="P47:P59">SUM(Q47:S47)</f>
        <v>0</v>
      </c>
      <c r="Q47" s="56"/>
      <c r="R47" s="56"/>
      <c r="S47" s="56"/>
    </row>
    <row r="48" spans="1:19" s="2" customFormat="1" ht="75" customHeight="1">
      <c r="A48" s="44"/>
      <c r="B48" s="41" t="s">
        <v>81</v>
      </c>
      <c r="C48" s="47">
        <f t="shared" si="6"/>
        <v>0</v>
      </c>
      <c r="D48" s="50">
        <f t="shared" si="11"/>
        <v>0</v>
      </c>
      <c r="E48" s="56"/>
      <c r="F48" s="56"/>
      <c r="G48" s="56"/>
      <c r="H48" s="50">
        <f t="shared" si="8"/>
        <v>0</v>
      </c>
      <c r="I48" s="56"/>
      <c r="J48" s="56"/>
      <c r="K48" s="56"/>
      <c r="L48" s="50">
        <f t="shared" si="9"/>
        <v>0</v>
      </c>
      <c r="M48" s="56"/>
      <c r="N48" s="56"/>
      <c r="O48" s="56"/>
      <c r="P48" s="50">
        <f t="shared" si="12"/>
        <v>0</v>
      </c>
      <c r="Q48" s="56"/>
      <c r="R48" s="56"/>
      <c r="S48" s="56"/>
    </row>
    <row r="49" spans="1:19" s="3" customFormat="1" ht="25.5" customHeight="1">
      <c r="A49" s="43" t="s">
        <v>20</v>
      </c>
      <c r="B49" s="32" t="s">
        <v>68</v>
      </c>
      <c r="C49" s="47">
        <f t="shared" si="6"/>
        <v>265700.94</v>
      </c>
      <c r="D49" s="48">
        <f t="shared" si="11"/>
        <v>0</v>
      </c>
      <c r="E49" s="49">
        <f>SUM(E50:E59)</f>
        <v>0</v>
      </c>
      <c r="F49" s="49">
        <f>SUM(F50:F59)</f>
        <v>0</v>
      </c>
      <c r="G49" s="49">
        <f>SUM(G50:G59)</f>
        <v>0</v>
      </c>
      <c r="H49" s="48">
        <f t="shared" si="8"/>
        <v>265700.94</v>
      </c>
      <c r="I49" s="49">
        <f>SUM(I50:I59)</f>
        <v>104391.20999999999</v>
      </c>
      <c r="J49" s="49">
        <f>SUM(J50:J59)</f>
        <v>161309.73</v>
      </c>
      <c r="K49" s="49">
        <f>SUM(K50:K59)</f>
        <v>0</v>
      </c>
      <c r="L49" s="48">
        <f t="shared" si="9"/>
        <v>0</v>
      </c>
      <c r="M49" s="49">
        <f>SUM(M50:M59)</f>
        <v>0</v>
      </c>
      <c r="N49" s="49">
        <f>SUM(N50:N59)</f>
        <v>0</v>
      </c>
      <c r="O49" s="49">
        <f>SUM(O50:O59)</f>
        <v>0</v>
      </c>
      <c r="P49" s="48">
        <f t="shared" si="12"/>
        <v>0</v>
      </c>
      <c r="Q49" s="49">
        <f>SUM(Q50:Q59)</f>
        <v>0</v>
      </c>
      <c r="R49" s="49">
        <f>SUM(R50:R59)</f>
        <v>0</v>
      </c>
      <c r="S49" s="49">
        <f>SUM(S50:S59)</f>
        <v>0</v>
      </c>
    </row>
    <row r="50" spans="1:19" s="2" customFormat="1" ht="91.5" customHeight="1">
      <c r="A50" s="44"/>
      <c r="B50" s="41" t="s">
        <v>83</v>
      </c>
      <c r="C50" s="47">
        <f t="shared" si="6"/>
        <v>24391.21</v>
      </c>
      <c r="D50" s="50">
        <f t="shared" si="11"/>
        <v>0</v>
      </c>
      <c r="E50" s="56"/>
      <c r="F50" s="56"/>
      <c r="G50" s="56"/>
      <c r="H50" s="50">
        <f t="shared" si="8"/>
        <v>24391.21</v>
      </c>
      <c r="I50" s="56">
        <v>24391.21</v>
      </c>
      <c r="J50" s="56"/>
      <c r="K50" s="56"/>
      <c r="L50" s="50">
        <f t="shared" si="9"/>
        <v>0</v>
      </c>
      <c r="M50" s="56"/>
      <c r="N50" s="56"/>
      <c r="O50" s="56"/>
      <c r="P50" s="50">
        <f t="shared" si="12"/>
        <v>0</v>
      </c>
      <c r="Q50" s="56"/>
      <c r="R50" s="52"/>
      <c r="S50" s="52"/>
    </row>
    <row r="51" spans="1:19" s="2" customFormat="1" ht="24.75" customHeight="1">
      <c r="A51" s="44"/>
      <c r="B51" s="35" t="s">
        <v>69</v>
      </c>
      <c r="C51" s="47">
        <f t="shared" si="6"/>
        <v>0</v>
      </c>
      <c r="D51" s="50">
        <f t="shared" si="11"/>
        <v>0</v>
      </c>
      <c r="E51" s="56"/>
      <c r="F51" s="56"/>
      <c r="G51" s="56"/>
      <c r="H51" s="50">
        <f t="shared" si="8"/>
        <v>0</v>
      </c>
      <c r="I51" s="56"/>
      <c r="J51" s="56"/>
      <c r="K51" s="56"/>
      <c r="L51" s="50">
        <f t="shared" si="9"/>
        <v>0</v>
      </c>
      <c r="M51" s="56"/>
      <c r="N51" s="56"/>
      <c r="O51" s="56"/>
      <c r="P51" s="50">
        <f t="shared" si="12"/>
        <v>0</v>
      </c>
      <c r="Q51" s="56"/>
      <c r="R51" s="52"/>
      <c r="S51" s="52"/>
    </row>
    <row r="52" spans="1:19" s="2" customFormat="1" ht="35.25" customHeight="1">
      <c r="A52" s="44"/>
      <c r="B52" s="35" t="s">
        <v>84</v>
      </c>
      <c r="C52" s="47">
        <f t="shared" si="6"/>
        <v>20000</v>
      </c>
      <c r="D52" s="50">
        <f t="shared" si="11"/>
        <v>0</v>
      </c>
      <c r="E52" s="56"/>
      <c r="F52" s="56"/>
      <c r="G52" s="56"/>
      <c r="H52" s="50">
        <f t="shared" si="8"/>
        <v>20000</v>
      </c>
      <c r="I52" s="56">
        <v>20000</v>
      </c>
      <c r="J52" s="56"/>
      <c r="K52" s="56"/>
      <c r="L52" s="50">
        <f t="shared" si="9"/>
        <v>0</v>
      </c>
      <c r="M52" s="56"/>
      <c r="N52" s="56"/>
      <c r="O52" s="56"/>
      <c r="P52" s="50">
        <f t="shared" si="12"/>
        <v>0</v>
      </c>
      <c r="Q52" s="56"/>
      <c r="R52" s="52"/>
      <c r="S52" s="52"/>
    </row>
    <row r="53" spans="1:19" s="2" customFormat="1" ht="25.5" customHeight="1">
      <c r="A53" s="44"/>
      <c r="B53" s="35" t="s">
        <v>70</v>
      </c>
      <c r="C53" s="47">
        <f t="shared" si="6"/>
        <v>0</v>
      </c>
      <c r="D53" s="50">
        <f t="shared" si="11"/>
        <v>0</v>
      </c>
      <c r="E53" s="56"/>
      <c r="F53" s="56"/>
      <c r="G53" s="56"/>
      <c r="H53" s="50">
        <f t="shared" si="8"/>
        <v>0</v>
      </c>
      <c r="I53" s="56"/>
      <c r="J53" s="56"/>
      <c r="K53" s="56"/>
      <c r="L53" s="50">
        <f t="shared" si="9"/>
        <v>0</v>
      </c>
      <c r="M53" s="56"/>
      <c r="N53" s="56"/>
      <c r="O53" s="56"/>
      <c r="P53" s="50">
        <f t="shared" si="12"/>
        <v>0</v>
      </c>
      <c r="Q53" s="56"/>
      <c r="R53" s="52"/>
      <c r="S53" s="52"/>
    </row>
    <row r="54" spans="1:19" s="2" customFormat="1" ht="56.25" customHeight="1">
      <c r="A54" s="44"/>
      <c r="B54" s="35" t="s">
        <v>85</v>
      </c>
      <c r="C54" s="47">
        <f t="shared" si="6"/>
        <v>60000</v>
      </c>
      <c r="D54" s="50">
        <f t="shared" si="11"/>
        <v>0</v>
      </c>
      <c r="E54" s="56"/>
      <c r="F54" s="56"/>
      <c r="G54" s="56"/>
      <c r="H54" s="50">
        <f t="shared" si="8"/>
        <v>60000</v>
      </c>
      <c r="I54" s="56">
        <v>60000</v>
      </c>
      <c r="J54" s="56"/>
      <c r="K54" s="56"/>
      <c r="L54" s="50">
        <f t="shared" si="9"/>
        <v>0</v>
      </c>
      <c r="M54" s="56"/>
      <c r="N54" s="56"/>
      <c r="O54" s="56"/>
      <c r="P54" s="50">
        <f t="shared" si="12"/>
        <v>0</v>
      </c>
      <c r="Q54" s="56"/>
      <c r="R54" s="52"/>
      <c r="S54" s="52"/>
    </row>
    <row r="55" spans="1:19" s="2" customFormat="1" ht="46.5" customHeight="1">
      <c r="A55" s="44"/>
      <c r="B55" s="35" t="s">
        <v>71</v>
      </c>
      <c r="C55" s="47">
        <f t="shared" si="6"/>
        <v>0</v>
      </c>
      <c r="D55" s="50">
        <f t="shared" si="11"/>
        <v>0</v>
      </c>
      <c r="E55" s="56"/>
      <c r="F55" s="56"/>
      <c r="G55" s="56"/>
      <c r="H55" s="50">
        <f t="shared" si="8"/>
        <v>0</v>
      </c>
      <c r="I55" s="56"/>
      <c r="J55" s="56"/>
      <c r="K55" s="56"/>
      <c r="L55" s="50">
        <f t="shared" si="9"/>
        <v>0</v>
      </c>
      <c r="M55" s="56"/>
      <c r="N55" s="56"/>
      <c r="O55" s="56"/>
      <c r="P55" s="50">
        <f t="shared" si="12"/>
        <v>0</v>
      </c>
      <c r="Q55" s="56"/>
      <c r="R55" s="52"/>
      <c r="S55" s="52"/>
    </row>
    <row r="56" spans="1:19" s="2" customFormat="1" ht="46.5" customHeight="1">
      <c r="A56" s="44"/>
      <c r="B56" s="35" t="s">
        <v>101</v>
      </c>
      <c r="C56" s="47">
        <f t="shared" si="6"/>
        <v>0</v>
      </c>
      <c r="D56" s="50">
        <f t="shared" si="11"/>
        <v>0</v>
      </c>
      <c r="E56" s="56"/>
      <c r="F56" s="56"/>
      <c r="G56" s="56"/>
      <c r="H56" s="50">
        <f t="shared" si="8"/>
        <v>0</v>
      </c>
      <c r="I56" s="56"/>
      <c r="J56" s="56"/>
      <c r="K56" s="56"/>
      <c r="L56" s="50">
        <f t="shared" si="9"/>
        <v>0</v>
      </c>
      <c r="M56" s="56"/>
      <c r="N56" s="56"/>
      <c r="O56" s="56"/>
      <c r="P56" s="50">
        <f t="shared" si="12"/>
        <v>0</v>
      </c>
      <c r="Q56" s="56"/>
      <c r="R56" s="52"/>
      <c r="S56" s="52"/>
    </row>
    <row r="57" spans="1:19" s="2" customFormat="1" ht="44.25" customHeight="1">
      <c r="A57" s="44"/>
      <c r="B57" s="40" t="s">
        <v>72</v>
      </c>
      <c r="C57" s="47">
        <f t="shared" si="6"/>
        <v>0</v>
      </c>
      <c r="D57" s="50">
        <f t="shared" si="11"/>
        <v>0</v>
      </c>
      <c r="E57" s="56"/>
      <c r="F57" s="56"/>
      <c r="G57" s="56"/>
      <c r="H57" s="50">
        <f t="shared" si="8"/>
        <v>0</v>
      </c>
      <c r="I57" s="56"/>
      <c r="J57" s="56"/>
      <c r="K57" s="56"/>
      <c r="L57" s="50">
        <f t="shared" si="9"/>
        <v>0</v>
      </c>
      <c r="M57" s="56"/>
      <c r="N57" s="56"/>
      <c r="O57" s="56"/>
      <c r="P57" s="50">
        <f t="shared" si="12"/>
        <v>0</v>
      </c>
      <c r="Q57" s="56"/>
      <c r="R57" s="52"/>
      <c r="S57" s="52"/>
    </row>
    <row r="58" spans="1:19" s="2" customFormat="1" ht="44.25" customHeight="1">
      <c r="A58" s="44"/>
      <c r="B58" s="40" t="s">
        <v>113</v>
      </c>
      <c r="C58" s="47">
        <f t="shared" si="6"/>
        <v>161309.73</v>
      </c>
      <c r="D58" s="50">
        <f t="shared" si="11"/>
        <v>0</v>
      </c>
      <c r="E58" s="56"/>
      <c r="F58" s="56"/>
      <c r="G58" s="56"/>
      <c r="H58" s="50">
        <f t="shared" si="8"/>
        <v>161309.73</v>
      </c>
      <c r="I58" s="56"/>
      <c r="J58" s="56">
        <v>161309.73</v>
      </c>
      <c r="K58" s="56"/>
      <c r="L58" s="50">
        <f t="shared" si="9"/>
        <v>0</v>
      </c>
      <c r="M58" s="56"/>
      <c r="N58" s="56"/>
      <c r="O58" s="56"/>
      <c r="P58" s="50">
        <f t="shared" si="12"/>
        <v>0</v>
      </c>
      <c r="Q58" s="56"/>
      <c r="R58" s="52"/>
      <c r="S58" s="52"/>
    </row>
    <row r="59" spans="1:19" s="2" customFormat="1" ht="57" customHeight="1">
      <c r="A59" s="44"/>
      <c r="B59" s="45" t="s">
        <v>102</v>
      </c>
      <c r="C59" s="47">
        <f t="shared" si="6"/>
        <v>0</v>
      </c>
      <c r="D59" s="50">
        <f t="shared" si="11"/>
        <v>0</v>
      </c>
      <c r="E59" s="56"/>
      <c r="F59" s="56"/>
      <c r="G59" s="56"/>
      <c r="H59" s="50">
        <f t="shared" si="8"/>
        <v>0</v>
      </c>
      <c r="I59" s="56"/>
      <c r="J59" s="56"/>
      <c r="K59" s="56"/>
      <c r="L59" s="50">
        <f t="shared" si="9"/>
        <v>0</v>
      </c>
      <c r="M59" s="56"/>
      <c r="N59" s="56"/>
      <c r="O59" s="56"/>
      <c r="P59" s="50">
        <f t="shared" si="12"/>
        <v>0</v>
      </c>
      <c r="Q59" s="56"/>
      <c r="R59" s="52"/>
      <c r="S59" s="52"/>
    </row>
    <row r="60" spans="1:19" s="3" customFormat="1" ht="30.75" customHeight="1">
      <c r="A60" s="43" t="s">
        <v>21</v>
      </c>
      <c r="B60" s="32" t="s">
        <v>22</v>
      </c>
      <c r="C60" s="47">
        <f>D60+H60+L60+P60</f>
        <v>144500</v>
      </c>
      <c r="D60" s="48">
        <f>SUM(E60:G60)</f>
        <v>0</v>
      </c>
      <c r="E60" s="49">
        <f>SUM(E61:E75)</f>
        <v>0</v>
      </c>
      <c r="F60" s="49">
        <f>SUM(F61:F75)</f>
        <v>0</v>
      </c>
      <c r="G60" s="49">
        <f>SUM(G61:G75)</f>
        <v>0</v>
      </c>
      <c r="H60" s="48">
        <f>SUM(I60:K60)</f>
        <v>109500</v>
      </c>
      <c r="I60" s="49">
        <f>SUM(I61:I75)</f>
        <v>94500</v>
      </c>
      <c r="J60" s="49">
        <f>SUM(J61:J75)</f>
        <v>15000</v>
      </c>
      <c r="K60" s="49">
        <f>SUM(K61:K75)</f>
        <v>0</v>
      </c>
      <c r="L60" s="48">
        <f>SUM(M60:O60)</f>
        <v>35000</v>
      </c>
      <c r="M60" s="49">
        <f>SUM(M61:M75)</f>
        <v>0</v>
      </c>
      <c r="N60" s="49">
        <f>SUM(N61:N75)</f>
        <v>33000</v>
      </c>
      <c r="O60" s="49">
        <f>SUM(O61:O75)</f>
        <v>2000</v>
      </c>
      <c r="P60" s="48">
        <f>SUM(Q60:S60)</f>
        <v>0</v>
      </c>
      <c r="Q60" s="49">
        <f>SUM(Q61:Q75)</f>
        <v>0</v>
      </c>
      <c r="R60" s="49">
        <f>SUM(R61:R75)</f>
        <v>0</v>
      </c>
      <c r="S60" s="49">
        <f>SUM(S61:S75)</f>
        <v>0</v>
      </c>
    </row>
    <row r="61" spans="1:19" s="2" customFormat="1" ht="55.5" customHeight="1">
      <c r="A61" s="44"/>
      <c r="B61" s="41" t="s">
        <v>86</v>
      </c>
      <c r="C61" s="47">
        <f aca="true" t="shared" si="13" ref="C61:C75">D61+H61+L61+P61</f>
        <v>80000</v>
      </c>
      <c r="D61" s="50">
        <f>SUM(E61:G61)</f>
        <v>0</v>
      </c>
      <c r="E61" s="56"/>
      <c r="F61" s="56"/>
      <c r="G61" s="56"/>
      <c r="H61" s="50">
        <f>SUM(I61:K61)</f>
        <v>80000</v>
      </c>
      <c r="I61" s="56">
        <v>80000</v>
      </c>
      <c r="J61" s="56"/>
      <c r="K61" s="56"/>
      <c r="L61" s="50">
        <f>SUM(M61:O61)</f>
        <v>0</v>
      </c>
      <c r="M61" s="56"/>
      <c r="N61" s="56"/>
      <c r="O61" s="56"/>
      <c r="P61" s="50">
        <f>SUM(Q61:S61)</f>
        <v>0</v>
      </c>
      <c r="Q61" s="56"/>
      <c r="R61" s="52"/>
      <c r="S61" s="52"/>
    </row>
    <row r="62" spans="1:19" s="2" customFormat="1" ht="57.75" customHeight="1">
      <c r="A62" s="44"/>
      <c r="B62" s="41" t="s">
        <v>87</v>
      </c>
      <c r="C62" s="47">
        <f t="shared" si="13"/>
        <v>0</v>
      </c>
      <c r="D62" s="50">
        <f aca="true" t="shared" si="14" ref="D62:D75">SUM(E62:G62)</f>
        <v>0</v>
      </c>
      <c r="E62" s="56"/>
      <c r="F62" s="56"/>
      <c r="G62" s="56"/>
      <c r="H62" s="50">
        <f aca="true" t="shared" si="15" ref="H62:H75">SUM(I62:K62)</f>
        <v>0</v>
      </c>
      <c r="I62" s="56"/>
      <c r="J62" s="56"/>
      <c r="K62" s="56"/>
      <c r="L62" s="50">
        <f aca="true" t="shared" si="16" ref="L62:L75">SUM(M62:O62)</f>
        <v>0</v>
      </c>
      <c r="M62" s="56"/>
      <c r="N62" s="56"/>
      <c r="O62" s="56"/>
      <c r="P62" s="50">
        <f aca="true" t="shared" si="17" ref="P62:P75">SUM(Q62:S62)</f>
        <v>0</v>
      </c>
      <c r="Q62" s="56"/>
      <c r="R62" s="52"/>
      <c r="S62" s="52"/>
    </row>
    <row r="63" spans="1:19" s="2" customFormat="1" ht="34.5" customHeight="1">
      <c r="A63" s="44"/>
      <c r="B63" s="41" t="s">
        <v>88</v>
      </c>
      <c r="C63" s="47">
        <f t="shared" si="13"/>
        <v>0</v>
      </c>
      <c r="D63" s="50">
        <f t="shared" si="14"/>
        <v>0</v>
      </c>
      <c r="E63" s="56"/>
      <c r="F63" s="56"/>
      <c r="G63" s="56"/>
      <c r="H63" s="50">
        <f t="shared" si="15"/>
        <v>0</v>
      </c>
      <c r="I63" s="56"/>
      <c r="J63" s="56"/>
      <c r="K63" s="56"/>
      <c r="L63" s="50">
        <f t="shared" si="16"/>
        <v>0</v>
      </c>
      <c r="M63" s="56"/>
      <c r="N63" s="56"/>
      <c r="O63" s="56"/>
      <c r="P63" s="50">
        <f t="shared" si="17"/>
        <v>0</v>
      </c>
      <c r="Q63" s="56"/>
      <c r="R63" s="52"/>
      <c r="S63" s="52"/>
    </row>
    <row r="64" spans="1:19" s="2" customFormat="1" ht="29.25" customHeight="1">
      <c r="A64" s="44"/>
      <c r="B64" s="41" t="s">
        <v>89</v>
      </c>
      <c r="C64" s="47">
        <f t="shared" si="13"/>
        <v>23000</v>
      </c>
      <c r="D64" s="50">
        <f t="shared" si="14"/>
        <v>0</v>
      </c>
      <c r="E64" s="56"/>
      <c r="F64" s="56"/>
      <c r="G64" s="56"/>
      <c r="H64" s="50">
        <f t="shared" si="15"/>
        <v>0</v>
      </c>
      <c r="I64" s="56"/>
      <c r="J64" s="56"/>
      <c r="K64" s="56"/>
      <c r="L64" s="50">
        <f t="shared" si="16"/>
        <v>23000</v>
      </c>
      <c r="M64" s="56"/>
      <c r="N64" s="56">
        <v>23000</v>
      </c>
      <c r="O64" s="56"/>
      <c r="P64" s="50">
        <f t="shared" si="17"/>
        <v>0</v>
      </c>
      <c r="Q64" s="56"/>
      <c r="R64" s="52"/>
      <c r="S64" s="52"/>
    </row>
    <row r="65" spans="1:19" s="2" customFormat="1" ht="55.5" customHeight="1">
      <c r="A65" s="44"/>
      <c r="B65" s="41" t="s">
        <v>90</v>
      </c>
      <c r="C65" s="47">
        <f t="shared" si="13"/>
        <v>10000</v>
      </c>
      <c r="D65" s="50">
        <f t="shared" si="14"/>
        <v>0</v>
      </c>
      <c r="E65" s="56"/>
      <c r="F65" s="56"/>
      <c r="G65" s="56"/>
      <c r="H65" s="50">
        <f t="shared" si="15"/>
        <v>0</v>
      </c>
      <c r="I65" s="56"/>
      <c r="J65" s="56"/>
      <c r="K65" s="56"/>
      <c r="L65" s="50">
        <f t="shared" si="16"/>
        <v>10000</v>
      </c>
      <c r="M65" s="56"/>
      <c r="N65" s="56">
        <v>10000</v>
      </c>
      <c r="O65" s="56"/>
      <c r="P65" s="50">
        <f t="shared" si="17"/>
        <v>0</v>
      </c>
      <c r="Q65" s="56"/>
      <c r="R65" s="52"/>
      <c r="S65" s="52"/>
    </row>
    <row r="66" spans="1:19" s="2" customFormat="1" ht="46.5" customHeight="1">
      <c r="A66" s="44"/>
      <c r="B66" s="41" t="s">
        <v>91</v>
      </c>
      <c r="C66" s="47">
        <f t="shared" si="13"/>
        <v>0</v>
      </c>
      <c r="D66" s="50">
        <f t="shared" si="14"/>
        <v>0</v>
      </c>
      <c r="E66" s="56"/>
      <c r="F66" s="56"/>
      <c r="G66" s="56"/>
      <c r="H66" s="50">
        <f t="shared" si="15"/>
        <v>0</v>
      </c>
      <c r="I66" s="56"/>
      <c r="J66" s="56"/>
      <c r="K66" s="56"/>
      <c r="L66" s="50">
        <f t="shared" si="16"/>
        <v>0</v>
      </c>
      <c r="M66" s="56"/>
      <c r="N66" s="56"/>
      <c r="O66" s="56"/>
      <c r="P66" s="50">
        <f t="shared" si="17"/>
        <v>0</v>
      </c>
      <c r="Q66" s="56"/>
      <c r="R66" s="52"/>
      <c r="S66" s="52"/>
    </row>
    <row r="67" spans="1:19" s="2" customFormat="1" ht="57.75" customHeight="1">
      <c r="A67" s="44"/>
      <c r="B67" s="41" t="s">
        <v>92</v>
      </c>
      <c r="C67" s="47">
        <f t="shared" si="13"/>
        <v>0</v>
      </c>
      <c r="D67" s="50">
        <f t="shared" si="14"/>
        <v>0</v>
      </c>
      <c r="E67" s="56"/>
      <c r="F67" s="56"/>
      <c r="G67" s="56"/>
      <c r="H67" s="50">
        <f t="shared" si="15"/>
        <v>0</v>
      </c>
      <c r="I67" s="56"/>
      <c r="J67" s="56"/>
      <c r="K67" s="56"/>
      <c r="L67" s="50">
        <f t="shared" si="16"/>
        <v>0</v>
      </c>
      <c r="M67" s="56"/>
      <c r="N67" s="56"/>
      <c r="O67" s="56"/>
      <c r="P67" s="50">
        <f t="shared" si="17"/>
        <v>0</v>
      </c>
      <c r="Q67" s="56"/>
      <c r="R67" s="52"/>
      <c r="S67" s="52"/>
    </row>
    <row r="68" spans="1:19" s="2" customFormat="1" ht="57.75" customHeight="1">
      <c r="A68" s="44"/>
      <c r="B68" s="41" t="s">
        <v>100</v>
      </c>
      <c r="C68" s="47">
        <f t="shared" si="13"/>
        <v>4500</v>
      </c>
      <c r="D68" s="50">
        <f t="shared" si="14"/>
        <v>0</v>
      </c>
      <c r="E68" s="56"/>
      <c r="F68" s="56"/>
      <c r="G68" s="56"/>
      <c r="H68" s="50">
        <f t="shared" si="15"/>
        <v>4500</v>
      </c>
      <c r="I68" s="56">
        <v>4500</v>
      </c>
      <c r="J68" s="56"/>
      <c r="K68" s="56"/>
      <c r="L68" s="50">
        <f t="shared" si="16"/>
        <v>0</v>
      </c>
      <c r="M68" s="56"/>
      <c r="N68" s="56"/>
      <c r="O68" s="56"/>
      <c r="P68" s="50">
        <f t="shared" si="17"/>
        <v>0</v>
      </c>
      <c r="Q68" s="56"/>
      <c r="R68" s="52"/>
      <c r="S68" s="52"/>
    </row>
    <row r="69" spans="1:19" s="2" customFormat="1" ht="57.75" customHeight="1">
      <c r="A69" s="44"/>
      <c r="B69" s="41" t="s">
        <v>82</v>
      </c>
      <c r="C69" s="47">
        <f t="shared" si="13"/>
        <v>15000</v>
      </c>
      <c r="D69" s="50">
        <f t="shared" si="14"/>
        <v>0</v>
      </c>
      <c r="E69" s="56"/>
      <c r="F69" s="56"/>
      <c r="G69" s="56"/>
      <c r="H69" s="50">
        <f t="shared" si="15"/>
        <v>15000</v>
      </c>
      <c r="I69" s="56"/>
      <c r="J69" s="56">
        <v>15000</v>
      </c>
      <c r="K69" s="56"/>
      <c r="L69" s="50">
        <f t="shared" si="16"/>
        <v>0</v>
      </c>
      <c r="M69" s="56"/>
      <c r="N69" s="56"/>
      <c r="O69" s="56"/>
      <c r="P69" s="50">
        <f t="shared" si="17"/>
        <v>0</v>
      </c>
      <c r="Q69" s="56"/>
      <c r="R69" s="52"/>
      <c r="S69" s="52"/>
    </row>
    <row r="70" spans="1:19" s="2" customFormat="1" ht="33.75" customHeight="1">
      <c r="A70" s="44"/>
      <c r="B70" s="41" t="s">
        <v>93</v>
      </c>
      <c r="C70" s="47">
        <f t="shared" si="13"/>
        <v>2000</v>
      </c>
      <c r="D70" s="50">
        <f t="shared" si="14"/>
        <v>0</v>
      </c>
      <c r="E70" s="56"/>
      <c r="F70" s="56"/>
      <c r="G70" s="56"/>
      <c r="H70" s="50">
        <f t="shared" si="15"/>
        <v>0</v>
      </c>
      <c r="I70" s="56"/>
      <c r="J70" s="56"/>
      <c r="K70" s="56"/>
      <c r="L70" s="50">
        <f t="shared" si="16"/>
        <v>2000</v>
      </c>
      <c r="M70" s="56"/>
      <c r="N70" s="56"/>
      <c r="O70" s="56">
        <v>2000</v>
      </c>
      <c r="P70" s="50">
        <f t="shared" si="17"/>
        <v>0</v>
      </c>
      <c r="Q70" s="56"/>
      <c r="R70" s="52"/>
      <c r="S70" s="52"/>
    </row>
    <row r="71" spans="1:19" s="2" customFormat="1" ht="22.5" customHeight="1">
      <c r="A71" s="44"/>
      <c r="B71" s="41" t="s">
        <v>94</v>
      </c>
      <c r="C71" s="47">
        <f t="shared" si="13"/>
        <v>0</v>
      </c>
      <c r="D71" s="50">
        <f t="shared" si="14"/>
        <v>0</v>
      </c>
      <c r="E71" s="56"/>
      <c r="F71" s="56"/>
      <c r="G71" s="56"/>
      <c r="H71" s="50">
        <f t="shared" si="15"/>
        <v>0</v>
      </c>
      <c r="I71" s="56"/>
      <c r="J71" s="56"/>
      <c r="K71" s="56"/>
      <c r="L71" s="50">
        <f t="shared" si="16"/>
        <v>0</v>
      </c>
      <c r="M71" s="56"/>
      <c r="N71" s="56"/>
      <c r="O71" s="56"/>
      <c r="P71" s="50">
        <f t="shared" si="17"/>
        <v>0</v>
      </c>
      <c r="Q71" s="56"/>
      <c r="R71" s="52"/>
      <c r="S71" s="52"/>
    </row>
    <row r="72" spans="1:19" s="2" customFormat="1" ht="36" customHeight="1">
      <c r="A72" s="44"/>
      <c r="B72" s="41" t="s">
        <v>95</v>
      </c>
      <c r="C72" s="47">
        <f t="shared" si="13"/>
        <v>0</v>
      </c>
      <c r="D72" s="50">
        <f t="shared" si="14"/>
        <v>0</v>
      </c>
      <c r="E72" s="56"/>
      <c r="F72" s="56"/>
      <c r="G72" s="56"/>
      <c r="H72" s="50">
        <f t="shared" si="15"/>
        <v>0</v>
      </c>
      <c r="I72" s="56"/>
      <c r="J72" s="56"/>
      <c r="K72" s="56"/>
      <c r="L72" s="50">
        <f t="shared" si="16"/>
        <v>0</v>
      </c>
      <c r="M72" s="56"/>
      <c r="N72" s="56"/>
      <c r="O72" s="56"/>
      <c r="P72" s="50">
        <f t="shared" si="17"/>
        <v>0</v>
      </c>
      <c r="Q72" s="56"/>
      <c r="R72" s="52"/>
      <c r="S72" s="52"/>
    </row>
    <row r="73" spans="1:19" s="2" customFormat="1" ht="54" customHeight="1">
      <c r="A73" s="44"/>
      <c r="B73" s="41" t="s">
        <v>96</v>
      </c>
      <c r="C73" s="47">
        <f>D73+H73+L73+P73</f>
        <v>0</v>
      </c>
      <c r="D73" s="50">
        <f>SUM(E73:G73)</f>
        <v>0</v>
      </c>
      <c r="E73" s="56"/>
      <c r="F73" s="56"/>
      <c r="G73" s="56"/>
      <c r="H73" s="50">
        <f t="shared" si="15"/>
        <v>0</v>
      </c>
      <c r="I73" s="56"/>
      <c r="J73" s="56"/>
      <c r="K73" s="56"/>
      <c r="L73" s="50">
        <f t="shared" si="16"/>
        <v>0</v>
      </c>
      <c r="M73" s="56"/>
      <c r="N73" s="56"/>
      <c r="O73" s="56"/>
      <c r="P73" s="50">
        <f t="shared" si="17"/>
        <v>0</v>
      </c>
      <c r="Q73" s="56"/>
      <c r="R73" s="52"/>
      <c r="S73" s="52"/>
    </row>
    <row r="74" spans="1:19" s="2" customFormat="1" ht="54" customHeight="1">
      <c r="A74" s="44"/>
      <c r="B74" s="41" t="s">
        <v>104</v>
      </c>
      <c r="C74" s="47">
        <f t="shared" si="13"/>
        <v>0</v>
      </c>
      <c r="D74" s="50">
        <f>SUM(E74:G74)</f>
        <v>0</v>
      </c>
      <c r="E74" s="56"/>
      <c r="F74" s="56"/>
      <c r="G74" s="56"/>
      <c r="H74" s="50">
        <f t="shared" si="15"/>
        <v>0</v>
      </c>
      <c r="I74" s="56"/>
      <c r="J74" s="56"/>
      <c r="K74" s="56"/>
      <c r="L74" s="50">
        <f t="shared" si="16"/>
        <v>0</v>
      </c>
      <c r="M74" s="56"/>
      <c r="N74" s="56"/>
      <c r="O74" s="56"/>
      <c r="P74" s="50">
        <f t="shared" si="17"/>
        <v>0</v>
      </c>
      <c r="Q74" s="56"/>
      <c r="R74" s="52"/>
      <c r="S74" s="52"/>
    </row>
    <row r="75" spans="1:19" s="3" customFormat="1" ht="69" customHeight="1">
      <c r="A75" s="44"/>
      <c r="B75" s="41" t="s">
        <v>97</v>
      </c>
      <c r="C75" s="47">
        <f t="shared" si="13"/>
        <v>10000</v>
      </c>
      <c r="D75" s="50">
        <f t="shared" si="14"/>
        <v>0</v>
      </c>
      <c r="E75" s="56"/>
      <c r="F75" s="56"/>
      <c r="G75" s="56"/>
      <c r="H75" s="50">
        <f t="shared" si="15"/>
        <v>10000</v>
      </c>
      <c r="I75" s="56">
        <v>10000</v>
      </c>
      <c r="J75" s="56"/>
      <c r="K75" s="56"/>
      <c r="L75" s="50">
        <f t="shared" si="16"/>
        <v>0</v>
      </c>
      <c r="M75" s="56"/>
      <c r="N75" s="56"/>
      <c r="O75" s="56"/>
      <c r="P75" s="50">
        <f t="shared" si="17"/>
        <v>0</v>
      </c>
      <c r="Q75" s="56"/>
      <c r="R75" s="52"/>
      <c r="S75" s="52"/>
    </row>
    <row r="76" spans="1:19" s="3" customFormat="1" ht="15" customHeight="1">
      <c r="A76" s="46"/>
      <c r="B76" s="46" t="s">
        <v>23</v>
      </c>
      <c r="C76" s="58">
        <f aca="true" t="shared" si="18" ref="C76:S76">C6+C10+C15+C23+C31+C46+C49+C60+C9+C20</f>
        <v>1095359.02</v>
      </c>
      <c r="D76" s="58">
        <f t="shared" si="18"/>
        <v>80966.68</v>
      </c>
      <c r="E76" s="58">
        <f t="shared" si="18"/>
        <v>0</v>
      </c>
      <c r="F76" s="58">
        <f t="shared" si="18"/>
        <v>35733.34</v>
      </c>
      <c r="G76" s="58">
        <f t="shared" si="18"/>
        <v>45233.34</v>
      </c>
      <c r="H76" s="58">
        <f t="shared" si="18"/>
        <v>743358.96</v>
      </c>
      <c r="I76" s="58">
        <f t="shared" si="18"/>
        <v>432624.55</v>
      </c>
      <c r="J76" s="58">
        <f t="shared" si="18"/>
        <v>219743.07</v>
      </c>
      <c r="K76" s="58">
        <f t="shared" si="18"/>
        <v>90991.34</v>
      </c>
      <c r="L76" s="58">
        <f t="shared" si="18"/>
        <v>139300.02000000002</v>
      </c>
      <c r="M76" s="58">
        <f t="shared" si="18"/>
        <v>30433.34</v>
      </c>
      <c r="N76" s="58">
        <f t="shared" si="18"/>
        <v>63433.34</v>
      </c>
      <c r="O76" s="58">
        <f t="shared" si="18"/>
        <v>45433.34</v>
      </c>
      <c r="P76" s="58">
        <f t="shared" si="18"/>
        <v>131733.36</v>
      </c>
      <c r="Q76" s="58">
        <f t="shared" si="18"/>
        <v>30433.34</v>
      </c>
      <c r="R76" s="58">
        <f t="shared" si="18"/>
        <v>40433.34</v>
      </c>
      <c r="S76" s="58">
        <f t="shared" si="18"/>
        <v>60866.68</v>
      </c>
    </row>
    <row r="77" spans="1:17" s="8" customFormat="1" ht="15" customHeight="1">
      <c r="A77" s="6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7"/>
      <c r="N77" s="7"/>
      <c r="O77" s="7"/>
      <c r="P77" s="7"/>
      <c r="Q77" s="7"/>
    </row>
    <row r="78" spans="1:17" s="8" customFormat="1" ht="15" customHeight="1">
      <c r="A78" s="6"/>
      <c r="B78" s="9" t="s">
        <v>24</v>
      </c>
      <c r="C78" s="1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8" customFormat="1" ht="15" customHeight="1">
      <c r="A79" s="6"/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3" ht="15">
      <c r="B80" s="9" t="s">
        <v>25</v>
      </c>
      <c r="C80" s="11"/>
    </row>
    <row r="81" ht="12.75">
      <c r="C81" s="12"/>
    </row>
    <row r="82" spans="1:19" ht="12.75" hidden="1">
      <c r="A82" s="13"/>
      <c r="B82" s="14" t="s">
        <v>26</v>
      </c>
      <c r="C82" s="15"/>
      <c r="D82" s="16"/>
      <c r="E82" s="16" t="s">
        <v>27</v>
      </c>
      <c r="F82" s="16" t="s">
        <v>28</v>
      </c>
      <c r="G82" s="16" t="s">
        <v>29</v>
      </c>
      <c r="H82" s="16">
        <f>SUM(I82:K82)</f>
        <v>0</v>
      </c>
      <c r="I82" s="16" t="s">
        <v>30</v>
      </c>
      <c r="J82" s="16" t="s">
        <v>31</v>
      </c>
      <c r="K82" s="16" t="s">
        <v>32</v>
      </c>
      <c r="L82" s="16">
        <f>SUM(M82:O82)</f>
        <v>0</v>
      </c>
      <c r="M82" s="16" t="s">
        <v>33</v>
      </c>
      <c r="N82" s="16" t="s">
        <v>34</v>
      </c>
      <c r="O82" s="16" t="s">
        <v>35</v>
      </c>
      <c r="P82" s="16">
        <f>SUM(Q82:Q82)</f>
        <v>0</v>
      </c>
      <c r="Q82" s="16" t="s">
        <v>36</v>
      </c>
      <c r="R82" s="17" t="s">
        <v>37</v>
      </c>
      <c r="S82" s="17" t="s">
        <v>38</v>
      </c>
    </row>
    <row r="83" spans="1:19" ht="12.75" hidden="1">
      <c r="A83" s="26"/>
      <c r="B83" s="18" t="s">
        <v>39</v>
      </c>
      <c r="C83" s="19">
        <f>D83+H83+L83+P83</f>
        <v>0</v>
      </c>
      <c r="D83" s="4">
        <f>E83+F83+G83</f>
        <v>0</v>
      </c>
      <c r="E83" s="5"/>
      <c r="F83" s="5"/>
      <c r="G83" s="5"/>
      <c r="H83" s="4">
        <f>I83+J83+K83</f>
        <v>0</v>
      </c>
      <c r="I83" s="5"/>
      <c r="J83" s="5"/>
      <c r="K83" s="5"/>
      <c r="L83" s="4">
        <f>M83+N83+O83</f>
        <v>0</v>
      </c>
      <c r="M83" s="5"/>
      <c r="N83" s="5"/>
      <c r="O83" s="5"/>
      <c r="P83" s="20">
        <f>Q83+R83+S83</f>
        <v>0</v>
      </c>
      <c r="Q83" s="5"/>
      <c r="R83" s="21"/>
      <c r="S83" s="21"/>
    </row>
    <row r="84" spans="1:19" ht="12.75" hidden="1">
      <c r="A84" s="26"/>
      <c r="B84" s="18" t="s">
        <v>40</v>
      </c>
      <c r="C84" s="19">
        <f>D84+H84+L84+P84</f>
        <v>0</v>
      </c>
      <c r="D84" s="4">
        <f>E84+F84+G84</f>
        <v>0</v>
      </c>
      <c r="E84" s="5"/>
      <c r="F84" s="5"/>
      <c r="G84" s="5"/>
      <c r="H84" s="4">
        <f>I84+J84+K84</f>
        <v>0</v>
      </c>
      <c r="I84" s="5"/>
      <c r="J84" s="5"/>
      <c r="K84" s="5"/>
      <c r="L84" s="4">
        <f>M84+N84+O84</f>
        <v>0</v>
      </c>
      <c r="M84" s="5"/>
      <c r="N84" s="5"/>
      <c r="O84" s="5"/>
      <c r="P84" s="20">
        <f>Q84+R84+S84</f>
        <v>0</v>
      </c>
      <c r="Q84" s="5"/>
      <c r="R84" s="21"/>
      <c r="S84" s="21"/>
    </row>
    <row r="85" spans="1:19" ht="12.75" hidden="1">
      <c r="A85" s="23"/>
      <c r="B85" s="23" t="s">
        <v>41</v>
      </c>
      <c r="C85" s="24">
        <f>C83+C84</f>
        <v>0</v>
      </c>
      <c r="D85" s="24">
        <f aca="true" t="shared" si="19" ref="D85:S85">D83+D84</f>
        <v>0</v>
      </c>
      <c r="E85" s="24">
        <f t="shared" si="19"/>
        <v>0</v>
      </c>
      <c r="F85" s="24">
        <f t="shared" si="19"/>
        <v>0</v>
      </c>
      <c r="G85" s="24">
        <f t="shared" si="19"/>
        <v>0</v>
      </c>
      <c r="H85" s="24">
        <f t="shared" si="19"/>
        <v>0</v>
      </c>
      <c r="I85" s="24">
        <f t="shared" si="19"/>
        <v>0</v>
      </c>
      <c r="J85" s="24">
        <f t="shared" si="19"/>
        <v>0</v>
      </c>
      <c r="K85" s="24">
        <f t="shared" si="19"/>
        <v>0</v>
      </c>
      <c r="L85" s="24">
        <f t="shared" si="19"/>
        <v>0</v>
      </c>
      <c r="M85" s="24">
        <f t="shared" si="19"/>
        <v>0</v>
      </c>
      <c r="N85" s="24">
        <f t="shared" si="19"/>
        <v>0</v>
      </c>
      <c r="O85" s="24">
        <f t="shared" si="19"/>
        <v>0</v>
      </c>
      <c r="P85" s="24">
        <f t="shared" si="19"/>
        <v>0</v>
      </c>
      <c r="Q85" s="24">
        <f t="shared" si="19"/>
        <v>0</v>
      </c>
      <c r="R85" s="24">
        <f t="shared" si="19"/>
        <v>0</v>
      </c>
      <c r="S85" s="24">
        <f t="shared" si="19"/>
        <v>0</v>
      </c>
    </row>
    <row r="87" ht="12.75">
      <c r="C87" s="22"/>
    </row>
  </sheetData>
  <sheetProtection password="CF42" sheet="1"/>
  <mergeCells count="4">
    <mergeCell ref="A1:Q1"/>
    <mergeCell ref="A2:Q2"/>
    <mergeCell ref="A3:Q3"/>
    <mergeCell ref="B77:L77"/>
  </mergeCells>
  <printOptions/>
  <pageMargins left="0.75" right="0.75" top="1" bottom="1" header="0.5" footer="0.5"/>
  <pageSetup horizontalDpi="600" verticalDpi="600" orientation="portrait" paperSize="9" scale="26" r:id="rId1"/>
  <rowBreaks count="3" manualBreakCount="3">
    <brk id="36" max="18" man="1"/>
    <brk id="45" max="255" man="1"/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Komp-Dir</cp:lastModifiedBy>
  <dcterms:created xsi:type="dcterms:W3CDTF">2015-08-13T07:57:24Z</dcterms:created>
  <dcterms:modified xsi:type="dcterms:W3CDTF">2021-12-01T07:11:05Z</dcterms:modified>
  <cp:category/>
  <cp:version/>
  <cp:contentType/>
  <cp:contentStatus/>
</cp:coreProperties>
</file>