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490" windowHeight="7755"/>
  </bookViews>
  <sheets>
    <sheet name="сош 3 (2)" sheetId="1" r:id="rId1"/>
  </sheets>
  <definedNames>
    <definedName name="_xlnm._FilterDatabase" localSheetId="0" hidden="1">'сош 3 (2)'!$D$6:$P$29</definedName>
    <definedName name="_xlnm.Print_Area" localSheetId="0">'сош 3 (2)'!$A$1:$N$43</definedName>
  </definedNames>
  <calcPr calcId="144525" refMode="R1C1"/>
</workbook>
</file>

<file path=xl/calcChain.xml><?xml version="1.0" encoding="utf-8"?>
<calcChain xmlns="http://schemas.openxmlformats.org/spreadsheetml/2006/main">
  <c r="J40" i="1" l="1"/>
  <c r="J39" i="1"/>
  <c r="J38" i="1"/>
  <c r="J25" i="1" l="1"/>
  <c r="J24" i="1"/>
  <c r="K24" i="1" l="1"/>
  <c r="J21" i="1"/>
  <c r="J20" i="1"/>
  <c r="J19" i="1"/>
  <c r="K19" i="1" l="1"/>
  <c r="J10" i="1" l="1"/>
  <c r="J11" i="1"/>
  <c r="J12" i="1"/>
  <c r="J13" i="1"/>
  <c r="J14" i="1"/>
  <c r="J15" i="1"/>
  <c r="J16" i="1"/>
  <c r="J17" i="1"/>
  <c r="J18" i="1"/>
  <c r="J22" i="1"/>
  <c r="J23" i="1"/>
  <c r="K22" i="1" s="1"/>
  <c r="J26" i="1"/>
  <c r="J27" i="1"/>
  <c r="J28" i="1"/>
  <c r="J29" i="1"/>
  <c r="J30" i="1"/>
  <c r="J31" i="1"/>
  <c r="J32" i="1"/>
  <c r="J33" i="1"/>
  <c r="J34" i="1"/>
  <c r="J35" i="1"/>
  <c r="J36" i="1"/>
  <c r="J37" i="1"/>
  <c r="J41" i="1"/>
  <c r="J42" i="1"/>
  <c r="J43" i="1"/>
  <c r="J7" i="1"/>
  <c r="J9" i="1"/>
  <c r="J8" i="1"/>
  <c r="K33" i="1" l="1"/>
  <c r="K35" i="1"/>
  <c r="K10" i="1"/>
  <c r="K7" i="1"/>
  <c r="K41" i="1"/>
  <c r="K30" i="1"/>
  <c r="K28" i="1"/>
  <c r="K26" i="1"/>
  <c r="K13" i="1"/>
  <c r="K16" i="1"/>
  <c r="P42" i="1"/>
  <c r="O36" i="1"/>
  <c r="P36" i="1" s="1"/>
  <c r="P34" i="1"/>
  <c r="O31" i="1"/>
  <c r="P31" i="1" s="1"/>
  <c r="P29" i="1"/>
  <c r="O27" i="1"/>
  <c r="P27" i="1" s="1"/>
  <c r="P23" i="1"/>
  <c r="O17" i="1"/>
  <c r="P17" i="1" s="1"/>
  <c r="O14" i="1"/>
  <c r="P14" i="1" s="1"/>
  <c r="O11" i="1"/>
  <c r="P11" i="1" s="1"/>
  <c r="O8" i="1"/>
  <c r="P8" i="1" s="1"/>
  <c r="N7" i="1" l="1"/>
</calcChain>
</file>

<file path=xl/sharedStrings.xml><?xml version="1.0" encoding="utf-8"?>
<sst xmlns="http://schemas.openxmlformats.org/spreadsheetml/2006/main" count="174" uniqueCount="75">
  <si>
    <t>Приложение №3</t>
  </si>
  <si>
    <t>к приказу МКУ "Управление образования"</t>
  </si>
  <si>
    <t>от "___" __________ 2021 г.</t>
  </si>
  <si>
    <t xml:space="preserve">Отчет о фактическом исполнении муниципальных заданий </t>
  </si>
  <si>
    <t>Наименование учреждения оказывающего услугу (выполняющего работу)</t>
  </si>
  <si>
    <t>код</t>
  </si>
  <si>
    <t>Наименование оказываемой  услуги (выполняемой работы)</t>
  </si>
  <si>
    <t>Вариант оказания (выполения)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</si>
  <si>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</si>
  <si>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</si>
  <si>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</si>
  <si>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</si>
  <si>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финансовый год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</si>
  <si>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</si>
  <si>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</si>
  <si>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</si>
  <si>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</si>
  <si>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 xml:space="preserve">Оценка итоговая </t>
  </si>
  <si>
    <t>801011О.99.0.БВ24ВТ22000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</si>
  <si>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1 года до 3 лет</t>
  </si>
  <si>
    <t>Услуга</t>
  </si>
  <si>
    <t>Показатель качества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</si>
  <si>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</si>
  <si>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</si>
  <si>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Показатель объема</t>
  </si>
  <si>
    <t>число обучающихся</t>
  </si>
  <si>
    <t>человек</t>
  </si>
  <si>
    <t>число человеко-дней</t>
  </si>
  <si>
    <t>человеко-день</t>
  </si>
  <si>
    <t>801011О.99.БВ24ВУ42000</t>
  </si>
  <si>
    <t>Реализация основных общеобразовательных программ дошкольного образования для обучающихся за исключением обучающихся с ограниченными возможностями здоровья (ОВЗ) и детей-инвалидов в возрасте от 3 лет до 8 лет</t>
  </si>
  <si>
    <t>человек-день</t>
  </si>
  <si>
    <t>853212О.99.0.БВ23АГ02000</t>
  </si>
  <si>
    <t>Присмотр и уход за физическими лицами льготных категорий, определяемых учредителей,в возрасте от 1 года до 3 лет</t>
  </si>
  <si>
    <t>853212О.99.БВ23АГ08000</t>
  </si>
  <si>
    <t>Присмотр и уход за физическими лицами льготных категорий, определяемых учредителей,в возрасте от 3 лет до 8 лет</t>
  </si>
  <si>
    <t>801012О.99.0.БА81АЦ60001</t>
  </si>
  <si>
    <t>Реализация основных общеобразовательных программ начального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</si>
  <si>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начального общего образования</t>
  </si>
  <si>
    <t>802111О.99.БА96АЧ08001</t>
  </si>
  <si>
    <t>Реализация основных общеобразовательных программ основного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</si>
  <si>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основного общего образования</t>
  </si>
  <si>
    <t>802111О.99.0.БА96АА00001</t>
  </si>
  <si>
    <t>Реализация адаптированной образовательной программы основного общего образования обучающихся с ОВЗ обучающихся очно</t>
  </si>
  <si>
    <t>889111О.99.0.БА93АА63000</t>
  </si>
  <si>
    <t>Присмотр и уход за физическими лицами за исключением льготных категорий в группе продленного дня</t>
  </si>
  <si>
    <t>отсутствие обоснованных жалоб родителей обучающихся</t>
  </si>
  <si>
    <t>человеко-дней</t>
  </si>
  <si>
    <t>8021112О.99.0ББ11АЧ08001</t>
  </si>
  <si>
    <t>Реализация основных общеобразовательных программ среднего общего образования обучающихся за исключением обучающихся с ОВЗ и детей инвалидов обучающихся очно</t>
  </si>
  <si>
    <t>доля обучающихся, освоивших программу среднего общего образования</t>
  </si>
  <si>
    <t>804200О.99.0.ББ52АЖ48000</t>
  </si>
  <si>
    <t>Реализация дополнительных общеразвивающих программ</t>
  </si>
  <si>
    <t>прохождение программы</t>
  </si>
  <si>
    <t>количество человеко-часов</t>
  </si>
  <si>
    <t>человеко-час</t>
  </si>
  <si>
    <t>Р.19.1.0127.0001.001</t>
  </si>
  <si>
    <t>Организация и осуществление подвоза обучающихся в образовательные учреждения автомобильным транспортом</t>
  </si>
  <si>
    <t>Работа</t>
  </si>
  <si>
    <t>Отсутствие обоснованных жалоб родителей обучающихся</t>
  </si>
  <si>
    <t>Количество маршрутов</t>
  </si>
  <si>
    <t>единица</t>
  </si>
  <si>
    <t>Количество рейсов</t>
  </si>
  <si>
    <t xml:space="preserve"> </t>
  </si>
  <si>
    <t>85-к и ОО-1</t>
  </si>
  <si>
    <t>Муниципальное задание выполнено</t>
  </si>
  <si>
    <t>Присмотр и уход за детьми сиротами и детьми, оставшимися без попечения родителей в возрасте от 3 до 8 лет</t>
  </si>
  <si>
    <t>отсутствие жалоб родителей на организацию работы группы</t>
  </si>
  <si>
    <t>Число детей</t>
  </si>
  <si>
    <t>Число человеко-дней</t>
  </si>
  <si>
    <t>Реализация адаптированной образовательной программы начального общего образования обучающихся с ОВЗ обучающихся очно</t>
  </si>
  <si>
    <t>Выбытие учащихся в связи с переездом</t>
  </si>
  <si>
    <t>Поступление в ССУЗ, переход на семейную форму обучения</t>
  </si>
  <si>
    <t xml:space="preserve"> Реализация дополнительных общеразвивающих программ (персонифицированное финансирование)</t>
  </si>
  <si>
    <t>МБОУ Кривлякская СОШ № 3 имени И.А. Высотина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</si>
</sst>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4"/>
      <color rgb="FF000000"/>
      <name val="Times New Roman"/>
      <charset val="204"/>
    </font>
    <font>
      <sz val="11"/>
      <color rgb="FF000000"/>
      <name val="Times New Roman"/>
      <charset val="204"/>
    </font>
    <font>
      <sz val="9"/>
      <color theme="1"/>
      <name val="Times New Roman"/>
      <charset val="204"/>
    </font>
    <font>
      <sz val="8"/>
      <color theme="1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2" borderId="0" xfId="0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/>
    </xf>
    <xf numFmtId="1" fontId="7" fillId="2" borderId="3" xfId="0" applyNumberFormat="1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2" fontId="8" fillId="2" borderId="0" xfId="0" applyNumberFormat="1" applyFont="1" applyFill="1" applyAlignment="1">
      <alignment wrapText="1"/>
    </xf>
    <xf numFmtId="2" fontId="2" fillId="2" borderId="3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right" vertical="top" wrapText="1"/>
    </xf>
    <xf numFmtId="2" fontId="9" fillId="2" borderId="3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vertical="top" wrapText="1"/>
    </xf>
    <xf numFmtId="2" fontId="7" fillId="2" borderId="8" xfId="0" applyNumberFormat="1" applyFont="1" applyFill="1" applyBorder="1" applyAlignment="1">
      <alignment vertical="top" wrapText="1"/>
    </xf>
    <xf numFmtId="2" fontId="10" fillId="2" borderId="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right" vertical="top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right" vertical="top"/>
    </xf>
    <xf numFmtId="2" fontId="11" fillId="2" borderId="3" xfId="0" applyNumberFormat="1" applyFont="1" applyFill="1" applyBorder="1" applyAlignment="1">
      <alignment horizontal="right" vertical="top" wrapText="1"/>
    </xf>
    <xf numFmtId="2" fontId="11" fillId="2" borderId="5" xfId="0" applyNumberFormat="1" applyFont="1" applyFill="1" applyBorder="1" applyAlignment="1">
      <alignment vertical="top" wrapText="1"/>
    </xf>
    <xf numFmtId="2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9" fillId="2" borderId="5" xfId="0" applyNumberFormat="1" applyFont="1" applyFill="1" applyBorder="1" applyAlignment="1">
      <alignment horizontal="center" vertical="top" wrapText="1"/>
    </xf>
    <xf numFmtId="2" fontId="9" fillId="2" borderId="8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top" wrapText="1"/>
    </xf>
    <xf numFmtId="2" fontId="10" fillId="2" borderId="8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top" wrapText="1"/>
    </xf>
    <xf numFmtId="2" fontId="11" fillId="2" borderId="5" xfId="0" applyNumberFormat="1" applyFont="1" applyFill="1" applyBorder="1" applyAlignment="1">
      <alignment horizontal="center" vertical="top" wrapText="1"/>
    </xf>
    <xf numFmtId="2" fontId="11" fillId="2" borderId="8" xfId="0" applyNumberFormat="1" applyFont="1" applyFill="1" applyBorder="1" applyAlignment="1">
      <alignment horizontal="center" vertical="top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 wrapText="1"/>
    </xf>
    <xf numFmtId="2" fontId="5" fillId="2" borderId="8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2" fontId="9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43"/>
  <sheetViews>
    <sheetView tabSelected="1" view="pageBreakPreview" topLeftCell="A7" zoomScale="130" zoomScaleNormal="70" zoomScaleSheetLayoutView="130" workbookViewId="0">
      <pane xSplit="3" topLeftCell="D1" activePane="topRight" state="frozen"/>
      <selection pane="topRight" activeCell="A7" sqref="A7:A43"/>
    </sheetView>
  </sheetViews>
  <sheetFormatPr defaultRowHeight="15" x14ac:dyDescent="0.25"/>
  <cols>
    <col min="1" max="1" width="9.140625" style="1"/>
    <col min="2" max="2" width="15.85546875" style="1" hidden="1" customWidth="1"/>
    <col min="3" max="3" width="39.140625" style="1" customWidth="1"/>
    <col min="4" max="5" width="15.85546875" style="1"/>
    <col min="6" max="6" width="29.7109375" style="1" customWidth="1"/>
    <col min="7" max="14" width="9.140625" style="1"/>
    <col min="15" max="16" width="9.140625" style="2"/>
    <col min="17" max="16384" width="9.140625" style="1"/>
  </cols>
  <sheetData>
    <row r="1" spans="1:16" ht="30" x14ac:dyDescent="0.25">
      <c r="I1" s="1" t="s">
        <v>0</v>
      </c>
    </row>
    <row r="2" spans="1:16" ht="18.75" customHeight="1" x14ac:dyDescent="0.25">
      <c r="I2" s="59" t="s">
        <v>1</v>
      </c>
      <c r="J2" s="59"/>
      <c r="K2" s="59"/>
      <c r="L2" s="59"/>
      <c r="M2" s="59"/>
      <c r="N2" s="59"/>
    </row>
    <row r="3" spans="1:16" x14ac:dyDescent="0.25">
      <c r="I3" s="59" t="s">
        <v>2</v>
      </c>
      <c r="J3" s="59"/>
      <c r="K3" s="59"/>
      <c r="L3" s="59"/>
      <c r="M3" s="59"/>
      <c r="N3" s="59"/>
    </row>
    <row r="4" spans="1:16" ht="18.75" customHeight="1" x14ac:dyDescent="0.25"/>
    <row r="5" spans="1:16" ht="18.75" x14ac:dyDescent="0.3">
      <c r="C5" s="60" t="s">
        <v>3</v>
      </c>
      <c r="D5" s="60"/>
      <c r="E5" s="60"/>
      <c r="F5" s="60"/>
      <c r="G5" s="60"/>
      <c r="H5" s="60"/>
      <c r="I5" s="60"/>
    </row>
    <row r="6" spans="1:16" ht="112.5" customHeight="1" x14ac:dyDescent="0.25">
      <c r="A6" s="3" t="s">
        <v>4</v>
      </c>
      <c r="B6" s="3" t="s">
        <v>5</v>
      </c>
      <c r="C6" s="4" t="s">
        <v>6</v>
      </c>
      <c r="D6" s="5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5" t="s">
        <v>17</v>
      </c>
    </row>
    <row r="7" spans="1:16" ht="67.5" customHeight="1" x14ac:dyDescent="0.25">
      <c r="A7" s="86" t="s">
        <v>74</v>
      </c>
      <c r="B7" s="77" t="s">
        <v>18</v>
      </c>
      <c r="C7" s="56" t="s">
        <v>19</v>
      </c>
      <c r="D7" s="56" t="s">
        <v>20</v>
      </c>
      <c r="E7" s="7" t="s">
        <v>21</v>
      </c>
      <c r="F7" s="7" t="s">
        <v>22</v>
      </c>
      <c r="G7" s="6" t="s">
        <v>23</v>
      </c>
      <c r="H7" s="8">
        <v>100</v>
      </c>
      <c r="I7" s="8">
        <v>100</v>
      </c>
      <c r="J7" s="24">
        <f>I7/H7*100</f>
        <v>100</v>
      </c>
      <c r="K7" s="47">
        <f>(J9+J8+J7)/3</f>
        <v>99.722222222222229</v>
      </c>
      <c r="L7" s="19"/>
      <c r="M7" s="70" t="s">
        <v>64</v>
      </c>
      <c r="N7" s="20" t="e">
        <f>(K7+K10+K13+K16+K22+K26+K28+K30+K33+K35+K41)/11</f>
        <v>#DIV/0!</v>
      </c>
      <c r="O7" s="2">
        <v>100</v>
      </c>
    </row>
    <row r="8" spans="1:16" x14ac:dyDescent="0.25">
      <c r="A8" s="75"/>
      <c r="B8" s="78"/>
      <c r="C8" s="57"/>
      <c r="D8" s="57"/>
      <c r="E8" s="7" t="s">
        <v>24</v>
      </c>
      <c r="F8" s="7" t="s">
        <v>25</v>
      </c>
      <c r="G8" s="6" t="s">
        <v>26</v>
      </c>
      <c r="H8" s="8">
        <v>10</v>
      </c>
      <c r="I8" s="8">
        <v>10</v>
      </c>
      <c r="J8" s="25">
        <f t="shared" ref="J8:J43" si="0">I8/H8*100</f>
        <v>100</v>
      </c>
      <c r="K8" s="48"/>
      <c r="L8" s="19"/>
      <c r="M8" s="71"/>
      <c r="N8" s="26"/>
      <c r="O8" s="2">
        <f>(J8+J9)/2</f>
        <v>99.583333333333343</v>
      </c>
      <c r="P8" s="2">
        <f>(O7+O8)/2</f>
        <v>99.791666666666671</v>
      </c>
    </row>
    <row r="9" spans="1:16" ht="24" x14ac:dyDescent="0.25">
      <c r="A9" s="75"/>
      <c r="B9" s="79"/>
      <c r="C9" s="58"/>
      <c r="D9" s="58"/>
      <c r="E9" s="7" t="s">
        <v>24</v>
      </c>
      <c r="F9" s="7" t="s">
        <v>27</v>
      </c>
      <c r="G9" s="6" t="s">
        <v>28</v>
      </c>
      <c r="H9" s="8">
        <v>480</v>
      </c>
      <c r="I9" s="8">
        <v>476</v>
      </c>
      <c r="J9" s="25">
        <f t="shared" si="0"/>
        <v>99.166666666666671</v>
      </c>
      <c r="K9" s="49"/>
      <c r="L9" s="19"/>
      <c r="M9" s="71"/>
      <c r="N9" s="26"/>
    </row>
    <row r="10" spans="1:16" ht="66.75" customHeight="1" x14ac:dyDescent="0.25">
      <c r="A10" s="75"/>
      <c r="B10" s="77" t="s">
        <v>29</v>
      </c>
      <c r="C10" s="56" t="s">
        <v>30</v>
      </c>
      <c r="D10" s="56" t="s">
        <v>20</v>
      </c>
      <c r="E10" s="7" t="s">
        <v>21</v>
      </c>
      <c r="F10" s="7" t="s">
        <v>22</v>
      </c>
      <c r="G10" s="6" t="s">
        <v>23</v>
      </c>
      <c r="H10" s="8">
        <v>100</v>
      </c>
      <c r="I10" s="8">
        <v>100</v>
      </c>
      <c r="J10" s="24">
        <f t="shared" si="0"/>
        <v>100</v>
      </c>
      <c r="K10" s="47">
        <f t="shared" ref="K10" si="1">(J12+J11+J10)/3</f>
        <v>99.878154917319421</v>
      </c>
      <c r="L10" s="19"/>
      <c r="M10" s="71"/>
      <c r="N10" s="28" t="s">
        <v>65</v>
      </c>
      <c r="O10" s="2">
        <v>100</v>
      </c>
    </row>
    <row r="11" spans="1:16" ht="22.5" customHeight="1" x14ac:dyDescent="0.25">
      <c r="A11" s="75"/>
      <c r="B11" s="78"/>
      <c r="C11" s="57"/>
      <c r="D11" s="57"/>
      <c r="E11" s="7" t="s">
        <v>24</v>
      </c>
      <c r="F11" s="7" t="s">
        <v>25</v>
      </c>
      <c r="G11" s="6" t="s">
        <v>26</v>
      </c>
      <c r="H11" s="8">
        <v>20</v>
      </c>
      <c r="I11" s="8">
        <v>20</v>
      </c>
      <c r="J11" s="25">
        <f t="shared" si="0"/>
        <v>100</v>
      </c>
      <c r="K11" s="48"/>
      <c r="L11" s="19"/>
      <c r="M11" s="71"/>
      <c r="N11" s="26"/>
      <c r="O11" s="2">
        <f>(J11+J12)/2</f>
        <v>99.817232375979117</v>
      </c>
      <c r="P11" s="2">
        <f>(O10+O11)/2</f>
        <v>99.908616187989566</v>
      </c>
    </row>
    <row r="12" spans="1:16" ht="22.5" customHeight="1" x14ac:dyDescent="0.25">
      <c r="A12" s="75"/>
      <c r="B12" s="79"/>
      <c r="C12" s="58"/>
      <c r="D12" s="58"/>
      <c r="E12" s="7" t="s">
        <v>24</v>
      </c>
      <c r="F12" s="7" t="s">
        <v>27</v>
      </c>
      <c r="G12" s="6" t="s">
        <v>31</v>
      </c>
      <c r="H12" s="8">
        <v>1915</v>
      </c>
      <c r="I12" s="8">
        <v>1908</v>
      </c>
      <c r="J12" s="25">
        <f t="shared" si="0"/>
        <v>99.634464751958234</v>
      </c>
      <c r="K12" s="49"/>
      <c r="L12" s="19"/>
      <c r="M12" s="71"/>
      <c r="N12" s="26"/>
    </row>
    <row r="13" spans="1:16" ht="69.75" customHeight="1" x14ac:dyDescent="0.25">
      <c r="A13" s="75"/>
      <c r="B13" s="80" t="s">
        <v>32</v>
      </c>
      <c r="C13" s="53" t="s">
        <v>33</v>
      </c>
      <c r="D13" s="50" t="s">
        <v>20</v>
      </c>
      <c r="E13" s="32" t="s">
        <v>21</v>
      </c>
      <c r="F13" s="9" t="s">
        <v>22</v>
      </c>
      <c r="G13" s="10" t="s">
        <v>23</v>
      </c>
      <c r="H13" s="11">
        <v>100</v>
      </c>
      <c r="I13" s="11">
        <v>100</v>
      </c>
      <c r="J13" s="24">
        <f t="shared" si="0"/>
        <v>100</v>
      </c>
      <c r="K13" s="47">
        <f t="shared" ref="K13" si="2">(J15+J14+J13)/3</f>
        <v>99.722222222222229</v>
      </c>
      <c r="L13" s="21"/>
      <c r="M13" s="71"/>
      <c r="N13" s="26"/>
      <c r="O13" s="2">
        <v>100</v>
      </c>
    </row>
    <row r="14" spans="1:16" x14ac:dyDescent="0.25">
      <c r="A14" s="75"/>
      <c r="B14" s="80"/>
      <c r="C14" s="54"/>
      <c r="D14" s="50"/>
      <c r="E14" s="32" t="s">
        <v>24</v>
      </c>
      <c r="F14" s="9" t="s">
        <v>25</v>
      </c>
      <c r="G14" s="10" t="s">
        <v>26</v>
      </c>
      <c r="H14" s="11">
        <v>10</v>
      </c>
      <c r="I14" s="11">
        <v>10</v>
      </c>
      <c r="J14" s="25">
        <f t="shared" si="0"/>
        <v>100</v>
      </c>
      <c r="K14" s="48"/>
      <c r="L14" s="19"/>
      <c r="M14" s="71"/>
      <c r="N14" s="26"/>
      <c r="O14" s="2">
        <f>(J14+J15)/2</f>
        <v>99.583333333333343</v>
      </c>
      <c r="P14" s="2">
        <f>(O13+O14)/2</f>
        <v>99.791666666666671</v>
      </c>
    </row>
    <row r="15" spans="1:16" ht="24" x14ac:dyDescent="0.25">
      <c r="A15" s="75"/>
      <c r="B15" s="80"/>
      <c r="C15" s="55"/>
      <c r="D15" s="50"/>
      <c r="E15" s="32" t="s">
        <v>24</v>
      </c>
      <c r="F15" s="9" t="s">
        <v>27</v>
      </c>
      <c r="G15" s="10" t="s">
        <v>28</v>
      </c>
      <c r="H15" s="11">
        <v>480</v>
      </c>
      <c r="I15" s="11">
        <v>476</v>
      </c>
      <c r="J15" s="25">
        <f t="shared" si="0"/>
        <v>99.166666666666671</v>
      </c>
      <c r="K15" s="49"/>
      <c r="L15" s="21"/>
      <c r="M15" s="71"/>
      <c r="N15" s="26"/>
    </row>
    <row r="16" spans="1:16" ht="63.75" customHeight="1" x14ac:dyDescent="0.25">
      <c r="A16" s="75"/>
      <c r="B16" s="80" t="s">
        <v>34</v>
      </c>
      <c r="C16" s="50" t="s">
        <v>35</v>
      </c>
      <c r="D16" s="50" t="s">
        <v>20</v>
      </c>
      <c r="E16" s="32" t="s">
        <v>21</v>
      </c>
      <c r="F16" s="9" t="s">
        <v>22</v>
      </c>
      <c r="G16" s="10" t="s">
        <v>23</v>
      </c>
      <c r="H16" s="11">
        <v>100</v>
      </c>
      <c r="I16" s="11">
        <v>100</v>
      </c>
      <c r="J16" s="24">
        <f t="shared" si="0"/>
        <v>100</v>
      </c>
      <c r="K16" s="47">
        <f t="shared" ref="K16" si="3">(J18+J17+J16)/3</f>
        <v>99.873188405797109</v>
      </c>
      <c r="L16" s="21"/>
      <c r="M16" s="71"/>
      <c r="N16" s="26"/>
      <c r="O16" s="2">
        <v>100</v>
      </c>
    </row>
    <row r="17" spans="1:16" x14ac:dyDescent="0.25">
      <c r="A17" s="75"/>
      <c r="B17" s="80"/>
      <c r="C17" s="50"/>
      <c r="D17" s="50"/>
      <c r="E17" s="32" t="s">
        <v>24</v>
      </c>
      <c r="F17" s="9" t="s">
        <v>25</v>
      </c>
      <c r="G17" s="10" t="s">
        <v>26</v>
      </c>
      <c r="H17" s="12">
        <v>19</v>
      </c>
      <c r="I17" s="12">
        <v>19</v>
      </c>
      <c r="J17" s="25">
        <f t="shared" si="0"/>
        <v>100</v>
      </c>
      <c r="K17" s="48"/>
      <c r="L17" s="19"/>
      <c r="M17" s="71"/>
      <c r="N17" s="26"/>
      <c r="O17" s="2">
        <f>(J17+J18)/2</f>
        <v>99.809782608695656</v>
      </c>
      <c r="P17" s="2">
        <f t="shared" ref="P17:P27" si="4">(O16+O17)/2</f>
        <v>99.904891304347828</v>
      </c>
    </row>
    <row r="18" spans="1:16" ht="24" x14ac:dyDescent="0.25">
      <c r="A18" s="75"/>
      <c r="B18" s="80"/>
      <c r="C18" s="50"/>
      <c r="D18" s="50"/>
      <c r="E18" s="32" t="s">
        <v>24</v>
      </c>
      <c r="F18" s="9" t="s">
        <v>27</v>
      </c>
      <c r="G18" s="10" t="s">
        <v>28</v>
      </c>
      <c r="H18" s="10">
        <v>1840</v>
      </c>
      <c r="I18" s="85">
        <v>1833</v>
      </c>
      <c r="J18" s="25">
        <f t="shared" si="0"/>
        <v>99.619565217391298</v>
      </c>
      <c r="K18" s="49"/>
      <c r="L18" s="21"/>
      <c r="M18" s="71"/>
      <c r="N18" s="26"/>
    </row>
    <row r="19" spans="1:16" s="40" customFormat="1" ht="35.25" customHeight="1" x14ac:dyDescent="0.25">
      <c r="A19" s="75"/>
      <c r="B19" s="41"/>
      <c r="C19" s="61" t="s">
        <v>66</v>
      </c>
      <c r="D19" s="61" t="s">
        <v>20</v>
      </c>
      <c r="E19" s="35" t="s">
        <v>21</v>
      </c>
      <c r="F19" s="43" t="s">
        <v>67</v>
      </c>
      <c r="G19" s="42" t="s">
        <v>23</v>
      </c>
      <c r="H19" s="31">
        <v>100</v>
      </c>
      <c r="I19" s="31">
        <v>100</v>
      </c>
      <c r="J19" s="37">
        <f t="shared" si="0"/>
        <v>100</v>
      </c>
      <c r="K19" s="64">
        <f t="shared" ref="K19" si="5">((((J21+J20)/2)+J19)/2)</f>
        <v>100</v>
      </c>
      <c r="L19" s="67"/>
      <c r="M19" s="71"/>
      <c r="N19" s="38"/>
      <c r="O19" s="39"/>
      <c r="P19" s="39"/>
    </row>
    <row r="20" spans="1:16" s="40" customFormat="1" x14ac:dyDescent="0.25">
      <c r="A20" s="75"/>
      <c r="B20" s="41"/>
      <c r="C20" s="62"/>
      <c r="D20" s="62"/>
      <c r="E20" s="35" t="s">
        <v>24</v>
      </c>
      <c r="F20" s="43" t="s">
        <v>68</v>
      </c>
      <c r="G20" s="42" t="s">
        <v>26</v>
      </c>
      <c r="H20" s="30">
        <v>1</v>
      </c>
      <c r="I20" s="30">
        <v>1</v>
      </c>
      <c r="J20" s="37">
        <f t="shared" si="0"/>
        <v>100</v>
      </c>
      <c r="K20" s="65"/>
      <c r="L20" s="68"/>
      <c r="M20" s="71"/>
      <c r="N20" s="38"/>
      <c r="O20" s="39"/>
      <c r="P20" s="39"/>
    </row>
    <row r="21" spans="1:16" s="40" customFormat="1" ht="24" x14ac:dyDescent="0.25">
      <c r="A21" s="75"/>
      <c r="B21" s="41"/>
      <c r="C21" s="63"/>
      <c r="D21" s="63"/>
      <c r="E21" s="35" t="s">
        <v>24</v>
      </c>
      <c r="F21" s="43" t="s">
        <v>69</v>
      </c>
      <c r="G21" s="42" t="s">
        <v>28</v>
      </c>
      <c r="H21" s="30">
        <v>75</v>
      </c>
      <c r="I21" s="30">
        <v>75</v>
      </c>
      <c r="J21" s="37">
        <f t="shared" si="0"/>
        <v>100</v>
      </c>
      <c r="K21" s="66"/>
      <c r="L21" s="69"/>
      <c r="M21" s="71"/>
      <c r="N21" s="38"/>
      <c r="O21" s="39"/>
      <c r="P21" s="39"/>
    </row>
    <row r="22" spans="1:16" ht="39.75" customHeight="1" x14ac:dyDescent="0.25">
      <c r="A22" s="75"/>
      <c r="B22" s="81" t="s">
        <v>36</v>
      </c>
      <c r="C22" s="50" t="s">
        <v>37</v>
      </c>
      <c r="D22" s="50" t="s">
        <v>20</v>
      </c>
      <c r="E22" s="32" t="s">
        <v>21</v>
      </c>
      <c r="F22" s="13" t="s">
        <v>38</v>
      </c>
      <c r="G22" s="10" t="s">
        <v>23</v>
      </c>
      <c r="H22" s="11">
        <v>100</v>
      </c>
      <c r="I22" s="11">
        <v>100</v>
      </c>
      <c r="J22" s="24">
        <f t="shared" si="0"/>
        <v>100</v>
      </c>
      <c r="K22" s="51">
        <f>(J22+J23)/2</f>
        <v>100</v>
      </c>
      <c r="L22" s="21"/>
      <c r="M22" s="71"/>
      <c r="N22" s="26"/>
      <c r="O22" s="2">
        <v>100</v>
      </c>
    </row>
    <row r="23" spans="1:16" x14ac:dyDescent="0.25">
      <c r="A23" s="75"/>
      <c r="B23" s="81"/>
      <c r="C23" s="50"/>
      <c r="D23" s="50"/>
      <c r="E23" s="32" t="s">
        <v>24</v>
      </c>
      <c r="F23" s="13" t="s">
        <v>25</v>
      </c>
      <c r="G23" s="10" t="s">
        <v>26</v>
      </c>
      <c r="H23" s="29">
        <v>62</v>
      </c>
      <c r="I23" s="29">
        <v>62</v>
      </c>
      <c r="J23" s="25">
        <f t="shared" si="0"/>
        <v>100</v>
      </c>
      <c r="K23" s="52"/>
      <c r="L23" s="21"/>
      <c r="M23" s="71"/>
      <c r="N23" s="26"/>
      <c r="O23" s="2">
        <v>100</v>
      </c>
      <c r="P23" s="2">
        <f t="shared" si="4"/>
        <v>100</v>
      </c>
    </row>
    <row r="24" spans="1:16" s="40" customFormat="1" ht="40.5" customHeight="1" x14ac:dyDescent="0.25">
      <c r="A24" s="75"/>
      <c r="B24" s="33"/>
      <c r="C24" s="73" t="s">
        <v>70</v>
      </c>
      <c r="D24" s="73" t="s">
        <v>20</v>
      </c>
      <c r="E24" s="35" t="s">
        <v>21</v>
      </c>
      <c r="F24" s="35" t="s">
        <v>38</v>
      </c>
      <c r="G24" s="34" t="s">
        <v>23</v>
      </c>
      <c r="H24" s="29">
        <v>100</v>
      </c>
      <c r="I24" s="36">
        <v>100</v>
      </c>
      <c r="J24" s="37">
        <f t="shared" si="0"/>
        <v>100</v>
      </c>
      <c r="K24" s="64">
        <f t="shared" ref="K24" si="6">(J24+J25)/2</f>
        <v>100</v>
      </c>
      <c r="L24" s="64"/>
      <c r="M24" s="71"/>
      <c r="N24" s="38"/>
      <c r="O24" s="39"/>
      <c r="P24" s="39"/>
    </row>
    <row r="25" spans="1:16" s="40" customFormat="1" x14ac:dyDescent="0.25">
      <c r="A25" s="75"/>
      <c r="B25" s="33"/>
      <c r="C25" s="73"/>
      <c r="D25" s="73"/>
      <c r="E25" s="35" t="s">
        <v>24</v>
      </c>
      <c r="F25" s="35" t="s">
        <v>25</v>
      </c>
      <c r="G25" s="34" t="s">
        <v>26</v>
      </c>
      <c r="H25" s="29">
        <v>2</v>
      </c>
      <c r="I25" s="29">
        <v>2</v>
      </c>
      <c r="J25" s="37">
        <f t="shared" si="0"/>
        <v>100</v>
      </c>
      <c r="K25" s="74"/>
      <c r="L25" s="66"/>
      <c r="M25" s="71"/>
      <c r="N25" s="38"/>
      <c r="O25" s="39"/>
      <c r="P25" s="39"/>
    </row>
    <row r="26" spans="1:16" ht="37.5" customHeight="1" x14ac:dyDescent="0.25">
      <c r="A26" s="75"/>
      <c r="B26" s="77" t="s">
        <v>39</v>
      </c>
      <c r="C26" s="50" t="s">
        <v>40</v>
      </c>
      <c r="D26" s="50" t="s">
        <v>20</v>
      </c>
      <c r="E26" s="32" t="s">
        <v>21</v>
      </c>
      <c r="F26" s="13" t="s">
        <v>41</v>
      </c>
      <c r="G26" s="10" t="s">
        <v>23</v>
      </c>
      <c r="H26" s="11">
        <v>100</v>
      </c>
      <c r="I26" s="11">
        <v>100</v>
      </c>
      <c r="J26" s="25">
        <f t="shared" si="0"/>
        <v>100</v>
      </c>
      <c r="K26" s="51">
        <f t="shared" ref="K26" si="7">(J26+J27)/2</f>
        <v>97.674418604651166</v>
      </c>
      <c r="L26" s="21"/>
      <c r="M26" s="71"/>
      <c r="N26" s="26"/>
      <c r="O26" s="2">
        <v>100</v>
      </c>
    </row>
    <row r="27" spans="1:16" ht="35.25" customHeight="1" x14ac:dyDescent="0.25">
      <c r="A27" s="75"/>
      <c r="B27" s="79"/>
      <c r="C27" s="50"/>
      <c r="D27" s="50"/>
      <c r="E27" s="32" t="s">
        <v>24</v>
      </c>
      <c r="F27" s="13" t="s">
        <v>25</v>
      </c>
      <c r="G27" s="10" t="s">
        <v>26</v>
      </c>
      <c r="H27" s="11">
        <v>43</v>
      </c>
      <c r="I27" s="11">
        <v>41</v>
      </c>
      <c r="J27" s="24">
        <f t="shared" si="0"/>
        <v>95.348837209302332</v>
      </c>
      <c r="K27" s="52"/>
      <c r="L27" s="82" t="s">
        <v>71</v>
      </c>
      <c r="M27" s="71"/>
      <c r="N27" s="26"/>
      <c r="O27" s="2">
        <f>J27</f>
        <v>95.348837209302332</v>
      </c>
      <c r="P27" s="2">
        <f t="shared" si="4"/>
        <v>97.674418604651166</v>
      </c>
    </row>
    <row r="28" spans="1:16" ht="36" customHeight="1" x14ac:dyDescent="0.25">
      <c r="A28" s="75"/>
      <c r="B28" s="77" t="s">
        <v>42</v>
      </c>
      <c r="C28" s="50" t="s">
        <v>43</v>
      </c>
      <c r="D28" s="50" t="s">
        <v>20</v>
      </c>
      <c r="E28" s="32" t="s">
        <v>21</v>
      </c>
      <c r="F28" s="13" t="s">
        <v>41</v>
      </c>
      <c r="G28" s="10" t="s">
        <v>23</v>
      </c>
      <c r="H28" s="14">
        <v>100</v>
      </c>
      <c r="I28" s="14">
        <v>100</v>
      </c>
      <c r="J28" s="25">
        <f t="shared" si="0"/>
        <v>100</v>
      </c>
      <c r="K28" s="51">
        <f t="shared" ref="K28" si="8">(J28+J29)/2</f>
        <v>100</v>
      </c>
      <c r="L28" s="21"/>
      <c r="M28" s="71"/>
      <c r="N28" s="26"/>
      <c r="O28" s="2">
        <v>100</v>
      </c>
    </row>
    <row r="29" spans="1:16" x14ac:dyDescent="0.25">
      <c r="A29" s="75"/>
      <c r="B29" s="79"/>
      <c r="C29" s="50"/>
      <c r="D29" s="50"/>
      <c r="E29" s="32" t="s">
        <v>24</v>
      </c>
      <c r="F29" s="13" t="s">
        <v>25</v>
      </c>
      <c r="G29" s="10" t="s">
        <v>26</v>
      </c>
      <c r="H29" s="11">
        <v>1</v>
      </c>
      <c r="I29" s="11">
        <v>1</v>
      </c>
      <c r="J29" s="25">
        <f t="shared" si="0"/>
        <v>100</v>
      </c>
      <c r="K29" s="52"/>
      <c r="L29" s="21"/>
      <c r="M29" s="71"/>
      <c r="N29" s="26"/>
      <c r="O29" s="2">
        <v>100</v>
      </c>
      <c r="P29" s="2">
        <f t="shared" ref="P29:P31" si="9">(O28+O29)/2</f>
        <v>100</v>
      </c>
    </row>
    <row r="30" spans="1:16" ht="31.5" customHeight="1" x14ac:dyDescent="0.25">
      <c r="A30" s="75"/>
      <c r="B30" s="77" t="s">
        <v>44</v>
      </c>
      <c r="C30" s="53" t="s">
        <v>45</v>
      </c>
      <c r="D30" s="53" t="s">
        <v>20</v>
      </c>
      <c r="E30" s="32" t="s">
        <v>21</v>
      </c>
      <c r="F30" s="9" t="s">
        <v>46</v>
      </c>
      <c r="G30" s="10" t="s">
        <v>23</v>
      </c>
      <c r="H30" s="15">
        <v>100</v>
      </c>
      <c r="I30" s="15">
        <v>100</v>
      </c>
      <c r="J30" s="25">
        <f t="shared" si="0"/>
        <v>100</v>
      </c>
      <c r="K30" s="47" t="e">
        <f t="shared" ref="K30" si="10">(J32+J31+J30)/3</f>
        <v>#DIV/0!</v>
      </c>
      <c r="L30" s="19"/>
      <c r="M30" s="71"/>
      <c r="N30" s="26"/>
      <c r="O30" s="2">
        <v>100</v>
      </c>
    </row>
    <row r="31" spans="1:16" ht="21" customHeight="1" x14ac:dyDescent="0.25">
      <c r="A31" s="75"/>
      <c r="B31" s="78"/>
      <c r="C31" s="54"/>
      <c r="D31" s="54"/>
      <c r="E31" s="32" t="s">
        <v>24</v>
      </c>
      <c r="F31" s="9" t="s">
        <v>25</v>
      </c>
      <c r="G31" s="10" t="s">
        <v>26</v>
      </c>
      <c r="H31" s="16">
        <v>0</v>
      </c>
      <c r="I31" s="16">
        <v>0</v>
      </c>
      <c r="J31" s="24" t="e">
        <f t="shared" si="0"/>
        <v>#DIV/0!</v>
      </c>
      <c r="K31" s="48"/>
      <c r="L31" s="19"/>
      <c r="M31" s="71"/>
      <c r="N31" s="26"/>
      <c r="O31" s="2" t="e">
        <f>(J31+J32)/2</f>
        <v>#DIV/0!</v>
      </c>
      <c r="P31" s="22" t="e">
        <f t="shared" si="9"/>
        <v>#DIV/0!</v>
      </c>
    </row>
    <row r="32" spans="1:16" ht="28.5" customHeight="1" x14ac:dyDescent="0.25">
      <c r="A32" s="75"/>
      <c r="B32" s="79"/>
      <c r="C32" s="55"/>
      <c r="D32" s="55"/>
      <c r="E32" s="32" t="s">
        <v>24</v>
      </c>
      <c r="F32" s="9" t="s">
        <v>27</v>
      </c>
      <c r="G32" s="10" t="s">
        <v>47</v>
      </c>
      <c r="H32" s="15">
        <v>0</v>
      </c>
      <c r="I32" s="15">
        <v>0</v>
      </c>
      <c r="J32" s="25" t="e">
        <f t="shared" si="0"/>
        <v>#DIV/0!</v>
      </c>
      <c r="K32" s="49"/>
      <c r="L32" s="19"/>
      <c r="M32" s="71"/>
      <c r="N32" s="26"/>
    </row>
    <row r="33" spans="1:16" ht="36" x14ac:dyDescent="0.25">
      <c r="A33" s="75"/>
      <c r="B33" s="77" t="s">
        <v>48</v>
      </c>
      <c r="C33" s="50" t="s">
        <v>49</v>
      </c>
      <c r="D33" s="50" t="s">
        <v>20</v>
      </c>
      <c r="E33" s="32" t="s">
        <v>21</v>
      </c>
      <c r="F33" s="13" t="s">
        <v>50</v>
      </c>
      <c r="G33" s="10" t="s">
        <v>23</v>
      </c>
      <c r="H33" s="17">
        <v>100</v>
      </c>
      <c r="I33" s="17">
        <v>100</v>
      </c>
      <c r="J33" s="25">
        <f t="shared" si="0"/>
        <v>100</v>
      </c>
      <c r="K33" s="51">
        <f>(J33+J34)/2</f>
        <v>80</v>
      </c>
      <c r="L33" s="21" t="s">
        <v>63</v>
      </c>
      <c r="M33" s="71"/>
      <c r="N33" s="26"/>
      <c r="O33" s="2">
        <v>100</v>
      </c>
    </row>
    <row r="34" spans="1:16" ht="72" x14ac:dyDescent="0.25">
      <c r="A34" s="75"/>
      <c r="B34" s="79"/>
      <c r="C34" s="50"/>
      <c r="D34" s="50"/>
      <c r="E34" s="32" t="s">
        <v>24</v>
      </c>
      <c r="F34" s="13" t="s">
        <v>25</v>
      </c>
      <c r="G34" s="10" t="s">
        <v>26</v>
      </c>
      <c r="H34" s="18">
        <v>5</v>
      </c>
      <c r="I34" s="18">
        <v>3</v>
      </c>
      <c r="J34" s="24">
        <f t="shared" si="0"/>
        <v>60</v>
      </c>
      <c r="K34" s="52"/>
      <c r="L34" s="83" t="s">
        <v>72</v>
      </c>
      <c r="M34" s="71"/>
      <c r="N34" s="26"/>
      <c r="O34" s="2">
        <v>100</v>
      </c>
      <c r="P34" s="2">
        <f t="shared" ref="P34:P36" si="11">(O33+O34)/2</f>
        <v>100</v>
      </c>
    </row>
    <row r="35" spans="1:16" x14ac:dyDescent="0.25">
      <c r="A35" s="75"/>
      <c r="B35" s="77" t="s">
        <v>51</v>
      </c>
      <c r="C35" s="50" t="s">
        <v>52</v>
      </c>
      <c r="D35" s="50" t="s">
        <v>20</v>
      </c>
      <c r="E35" s="32" t="s">
        <v>21</v>
      </c>
      <c r="F35" s="13" t="s">
        <v>53</v>
      </c>
      <c r="G35" s="10" t="s">
        <v>23</v>
      </c>
      <c r="H35" s="18">
        <v>100</v>
      </c>
      <c r="I35" s="18">
        <v>100</v>
      </c>
      <c r="J35" s="24">
        <f t="shared" si="0"/>
        <v>100</v>
      </c>
      <c r="K35" s="47">
        <f t="shared" ref="K35" si="12">(J37+J36+J35)/3</f>
        <v>100</v>
      </c>
      <c r="L35" s="21"/>
      <c r="M35" s="71"/>
      <c r="N35" s="26"/>
      <c r="O35" s="2">
        <v>100</v>
      </c>
    </row>
    <row r="36" spans="1:16" x14ac:dyDescent="0.25">
      <c r="A36" s="75"/>
      <c r="B36" s="78"/>
      <c r="C36" s="50"/>
      <c r="D36" s="50"/>
      <c r="E36" s="32" t="s">
        <v>24</v>
      </c>
      <c r="F36" s="13" t="s">
        <v>25</v>
      </c>
      <c r="G36" s="10" t="s">
        <v>26</v>
      </c>
      <c r="H36" s="18">
        <v>56</v>
      </c>
      <c r="I36" s="18">
        <v>56</v>
      </c>
      <c r="J36" s="25">
        <f t="shared" si="0"/>
        <v>100</v>
      </c>
      <c r="K36" s="48"/>
      <c r="L36" s="21"/>
      <c r="M36" s="71"/>
      <c r="N36" s="26"/>
      <c r="O36" s="2">
        <f>(J37+J36)/2</f>
        <v>100</v>
      </c>
      <c r="P36" s="2">
        <f t="shared" si="11"/>
        <v>100</v>
      </c>
    </row>
    <row r="37" spans="1:16" ht="24" x14ac:dyDescent="0.25">
      <c r="A37" s="75"/>
      <c r="B37" s="79"/>
      <c r="C37" s="50"/>
      <c r="D37" s="50"/>
      <c r="E37" s="32" t="s">
        <v>24</v>
      </c>
      <c r="F37" s="13" t="s">
        <v>54</v>
      </c>
      <c r="G37" s="10" t="s">
        <v>55</v>
      </c>
      <c r="H37" s="18">
        <v>464</v>
      </c>
      <c r="I37" s="18">
        <v>464</v>
      </c>
      <c r="J37" s="25">
        <f t="shared" si="0"/>
        <v>100</v>
      </c>
      <c r="K37" s="49"/>
      <c r="L37" s="21"/>
      <c r="M37" s="71"/>
      <c r="N37" s="26"/>
    </row>
    <row r="38" spans="1:16" x14ac:dyDescent="0.25">
      <c r="A38" s="75"/>
      <c r="B38" s="44"/>
      <c r="C38" s="84" t="s">
        <v>73</v>
      </c>
      <c r="D38" s="50" t="s">
        <v>20</v>
      </c>
      <c r="E38" s="45" t="s">
        <v>21</v>
      </c>
      <c r="F38" s="13" t="s">
        <v>53</v>
      </c>
      <c r="G38" s="10" t="s">
        <v>23</v>
      </c>
      <c r="H38" s="18">
        <v>100</v>
      </c>
      <c r="I38" s="18">
        <v>100</v>
      </c>
      <c r="J38" s="24">
        <f t="shared" ref="J38:J40" si="13">I38/H38*100</f>
        <v>100</v>
      </c>
      <c r="K38" s="46"/>
      <c r="L38" s="21"/>
      <c r="M38" s="71"/>
      <c r="N38" s="26"/>
    </row>
    <row r="39" spans="1:16" x14ac:dyDescent="0.25">
      <c r="A39" s="75"/>
      <c r="B39" s="44"/>
      <c r="C39" s="50"/>
      <c r="D39" s="50"/>
      <c r="E39" s="45" t="s">
        <v>24</v>
      </c>
      <c r="F39" s="13" t="s">
        <v>25</v>
      </c>
      <c r="G39" s="10" t="s">
        <v>26</v>
      </c>
      <c r="H39" s="18">
        <v>10</v>
      </c>
      <c r="I39" s="18">
        <v>10</v>
      </c>
      <c r="J39" s="25">
        <f t="shared" si="13"/>
        <v>100</v>
      </c>
      <c r="K39" s="46"/>
      <c r="L39" s="21"/>
      <c r="M39" s="71"/>
      <c r="N39" s="26"/>
    </row>
    <row r="40" spans="1:16" ht="24" x14ac:dyDescent="0.25">
      <c r="A40" s="75"/>
      <c r="B40" s="44"/>
      <c r="C40" s="50"/>
      <c r="D40" s="50"/>
      <c r="E40" s="45" t="s">
        <v>24</v>
      </c>
      <c r="F40" s="13" t="s">
        <v>54</v>
      </c>
      <c r="G40" s="10" t="s">
        <v>55</v>
      </c>
      <c r="H40" s="18">
        <v>720</v>
      </c>
      <c r="I40" s="18">
        <v>720</v>
      </c>
      <c r="J40" s="25">
        <f t="shared" si="13"/>
        <v>100</v>
      </c>
      <c r="K40" s="46"/>
      <c r="L40" s="21"/>
      <c r="M40" s="71"/>
      <c r="N40" s="26"/>
    </row>
    <row r="41" spans="1:16" ht="24" x14ac:dyDescent="0.25">
      <c r="A41" s="75"/>
      <c r="B41" s="77" t="s">
        <v>56</v>
      </c>
      <c r="C41" s="53" t="s">
        <v>57</v>
      </c>
      <c r="D41" s="53" t="s">
        <v>58</v>
      </c>
      <c r="E41" s="32" t="s">
        <v>21</v>
      </c>
      <c r="F41" s="13" t="s">
        <v>59</v>
      </c>
      <c r="G41" s="10" t="s">
        <v>23</v>
      </c>
      <c r="H41" s="18">
        <v>100</v>
      </c>
      <c r="I41" s="18">
        <v>100</v>
      </c>
      <c r="J41" s="24">
        <f t="shared" si="0"/>
        <v>100</v>
      </c>
      <c r="K41" s="47">
        <f t="shared" ref="K41" si="14">(J43+J42+J41)/3</f>
        <v>100</v>
      </c>
      <c r="L41" s="23"/>
      <c r="M41" s="71"/>
      <c r="N41" s="26"/>
      <c r="O41" s="2">
        <v>100</v>
      </c>
    </row>
    <row r="42" spans="1:16" x14ac:dyDescent="0.25">
      <c r="A42" s="75"/>
      <c r="B42" s="78"/>
      <c r="C42" s="54"/>
      <c r="D42" s="54"/>
      <c r="E42" s="32" t="s">
        <v>24</v>
      </c>
      <c r="F42" s="13" t="s">
        <v>60</v>
      </c>
      <c r="G42" s="10" t="s">
        <v>61</v>
      </c>
      <c r="H42" s="18">
        <v>1</v>
      </c>
      <c r="I42" s="18">
        <v>1</v>
      </c>
      <c r="J42" s="25">
        <f t="shared" si="0"/>
        <v>100</v>
      </c>
      <c r="K42" s="48"/>
      <c r="L42" s="23"/>
      <c r="M42" s="71"/>
      <c r="N42" s="26"/>
      <c r="O42" s="2">
        <v>100</v>
      </c>
      <c r="P42" s="2">
        <f>(O41+O42)/2</f>
        <v>100</v>
      </c>
    </row>
    <row r="43" spans="1:16" x14ac:dyDescent="0.25">
      <c r="A43" s="76"/>
      <c r="B43" s="79"/>
      <c r="C43" s="55"/>
      <c r="D43" s="55"/>
      <c r="E43" s="32" t="s">
        <v>24</v>
      </c>
      <c r="F43" s="13" t="s">
        <v>62</v>
      </c>
      <c r="G43" s="10" t="s">
        <v>61</v>
      </c>
      <c r="H43" s="18">
        <v>2</v>
      </c>
      <c r="I43" s="18">
        <v>2</v>
      </c>
      <c r="J43" s="25">
        <f t="shared" si="0"/>
        <v>100</v>
      </c>
      <c r="K43" s="49"/>
      <c r="L43" s="23"/>
      <c r="M43" s="72"/>
      <c r="N43" s="27"/>
    </row>
  </sheetData>
  <mergeCells count="59">
    <mergeCell ref="C38:C40"/>
    <mergeCell ref="D38:D40"/>
    <mergeCell ref="C24:C25"/>
    <mergeCell ref="D24:D25"/>
    <mergeCell ref="K24:K25"/>
    <mergeCell ref="L24:L25"/>
    <mergeCell ref="A7:A43"/>
    <mergeCell ref="B7:B9"/>
    <mergeCell ref="B10:B12"/>
    <mergeCell ref="B13:B15"/>
    <mergeCell ref="B16:B18"/>
    <mergeCell ref="B22:B23"/>
    <mergeCell ref="B26:B27"/>
    <mergeCell ref="B28:B29"/>
    <mergeCell ref="B30:B32"/>
    <mergeCell ref="B33:B34"/>
    <mergeCell ref="B35:B37"/>
    <mergeCell ref="B41:B43"/>
    <mergeCell ref="C16:C18"/>
    <mergeCell ref="C22:C23"/>
    <mergeCell ref="I2:N2"/>
    <mergeCell ref="I3:N3"/>
    <mergeCell ref="C5:I5"/>
    <mergeCell ref="C19:C21"/>
    <mergeCell ref="K19:K21"/>
    <mergeCell ref="D19:D21"/>
    <mergeCell ref="L19:L21"/>
    <mergeCell ref="M7:M43"/>
    <mergeCell ref="D35:D37"/>
    <mergeCell ref="D41:D43"/>
    <mergeCell ref="K7:K9"/>
    <mergeCell ref="K10:K12"/>
    <mergeCell ref="K13:K15"/>
    <mergeCell ref="K16:K18"/>
    <mergeCell ref="C41:C43"/>
    <mergeCell ref="D30:D32"/>
    <mergeCell ref="D33:D34"/>
    <mergeCell ref="D7:D9"/>
    <mergeCell ref="D10:D12"/>
    <mergeCell ref="D13:D15"/>
    <mergeCell ref="D16:D18"/>
    <mergeCell ref="D22:D23"/>
    <mergeCell ref="C26:C27"/>
    <mergeCell ref="C28:C29"/>
    <mergeCell ref="C30:C32"/>
    <mergeCell ref="C33:C34"/>
    <mergeCell ref="C35:C37"/>
    <mergeCell ref="C7:C9"/>
    <mergeCell ref="C10:C12"/>
    <mergeCell ref="C13:C15"/>
    <mergeCell ref="K35:K37"/>
    <mergeCell ref="K41:K43"/>
    <mergeCell ref="D26:D27"/>
    <mergeCell ref="D28:D29"/>
    <mergeCell ref="K22:K23"/>
    <mergeCell ref="K26:K27"/>
    <mergeCell ref="K28:K29"/>
    <mergeCell ref="K30:K32"/>
    <mergeCell ref="K33:K34"/>
  </mergeCells>
  <pageMargins left="0.118110236220472" right="0.118110236220472" top="0.15748031496063" bottom="0.15748031496063" header="0" footer="0"/>
  <pageSetup paperSize="9" scale="45" orientation="landscape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 3 (2)</vt:lpstr>
      <vt:lpstr>'сош 3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Komp-Dir</cp:lastModifiedBy>
  <cp:lastPrinted>2022-02-11T08:03:44Z</cp:lastPrinted>
  <dcterms:created xsi:type="dcterms:W3CDTF">2022-01-18T05:38:38Z</dcterms:created>
  <dcterms:modified xsi:type="dcterms:W3CDTF">2024-01-25T09:28:18Z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1754A7C665DB48A2B43B78F3AD8EA08B</vt:lpwstr>
  </property>
  <property fmtid="{D5CDD505-2E9C-101B-9397-08002B2CF9AE}" pid="3" name="KSOProductBuildVer">
    <vt:lpwstr>1049-11.2.0.10443</vt:lpwstr>
  </property>
</Properties>
</file>